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codeName="ThisWorkbook" defaultThemeVersion="124226"/>
  <mc:AlternateContent xmlns:mc="http://schemas.openxmlformats.org/markup-compatibility/2006">
    <mc:Choice Requires="x15">
      <x15ac:absPath xmlns:x15ac="http://schemas.microsoft.com/office/spreadsheetml/2010/11/ac" url="https://ballstate-my.sharepoint.com/personal/bvirvin_bsu_edu/Documents/Website/PhD Outcomes/"/>
    </mc:Choice>
  </mc:AlternateContent>
  <xr:revisionPtr revIDLastSave="0" documentId="8_{9B42CB88-9091-5B44-A2F9-796D59B0E10A}" xr6:coauthVersionLast="47" xr6:coauthVersionMax="47" xr10:uidLastSave="{00000000-0000-0000-0000-000000000000}"/>
  <bookViews>
    <workbookView xWindow="0" yWindow="500" windowWidth="25600" windowHeight="12820" activeTab="1" xr2:uid="{00000000-000D-0000-FFFF-FFFF00000000}"/>
  </bookViews>
  <sheets>
    <sheet name="Instructions" sheetId="6" r:id="rId1"/>
    <sheet name="Program Disclosures" sheetId="8" r:id="rId2"/>
    <sheet name="Time to Completion" sheetId="1" r:id="rId3"/>
    <sheet name="Program Costs" sheetId="5" r:id="rId4"/>
    <sheet name="Internships" sheetId="2" r:id="rId5"/>
    <sheet name="Attrition" sheetId="3" r:id="rId6"/>
    <sheet name="Licensure" sheetId="4" r:id="rId7"/>
    <sheet name="Sheet1" sheetId="7" state="hidden" r:id="rId8"/>
  </sheets>
  <definedNames>
    <definedName name="OLE_LINK1" localSheetId="1">'Program Disclosures'!#REF!</definedName>
    <definedName name="OLE_LINK1" localSheetId="2">'Time to Completion'!#REF!</definedName>
    <definedName name="_xlnm.Print_Area" localSheetId="5">Attrition!$A$1:$Q$18</definedName>
    <definedName name="_xlnm.Print_Area" localSheetId="6">Licensure!$A$1:$D$20</definedName>
    <definedName name="_xlnm.Print_Area" localSheetId="3">'Program Costs'!$A$1:$D$20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9" i="1" l="1"/>
  <c r="T10" i="1"/>
  <c r="W10" i="1" l="1"/>
  <c r="W11" i="1"/>
  <c r="W12" i="1"/>
  <c r="W13" i="1"/>
  <c r="W9" i="1"/>
  <c r="T13" i="1" l="1"/>
  <c r="T12" i="1"/>
  <c r="T11" i="1"/>
  <c r="V10" i="1"/>
  <c r="V13" i="1"/>
  <c r="V12" i="1"/>
  <c r="V11" i="1"/>
  <c r="V9" i="1"/>
  <c r="W6" i="1"/>
  <c r="W7" i="1"/>
  <c r="W5" i="1"/>
  <c r="D7" i="3" l="1"/>
  <c r="D8" i="3"/>
  <c r="D9" i="3"/>
  <c r="R25" i="2"/>
  <c r="V27" i="2"/>
  <c r="R27" i="2"/>
  <c r="N27" i="2"/>
  <c r="L27" i="2"/>
  <c r="E25" i="2"/>
  <c r="F27" i="2" s="1"/>
  <c r="D27" i="2"/>
  <c r="F26" i="2" l="1"/>
  <c r="N26" i="2"/>
  <c r="R26" i="2"/>
  <c r="L26" i="2"/>
  <c r="P26" i="2"/>
  <c r="V26" i="2"/>
  <c r="D26" i="2"/>
  <c r="L7" i="3"/>
  <c r="F9" i="1" l="1"/>
  <c r="F13" i="1"/>
  <c r="H9" i="1"/>
  <c r="H10" i="1"/>
  <c r="H11" i="1"/>
  <c r="H12" i="1"/>
  <c r="H13" i="1"/>
  <c r="J9" i="1"/>
  <c r="J11" i="1"/>
  <c r="J12" i="1"/>
  <c r="J13" i="1"/>
  <c r="L9" i="1"/>
  <c r="L11" i="1"/>
  <c r="N10" i="1"/>
  <c r="N11" i="1"/>
  <c r="N13" i="1"/>
  <c r="P10" i="1"/>
  <c r="P11" i="1"/>
  <c r="P12" i="1"/>
  <c r="P13" i="1"/>
  <c r="R12" i="1"/>
  <c r="R13" i="1"/>
  <c r="H9" i="3" l="1"/>
  <c r="H8" i="3"/>
  <c r="H7" i="3"/>
  <c r="F9" i="3"/>
  <c r="F8" i="3"/>
  <c r="F7" i="3"/>
  <c r="R11" i="2"/>
  <c r="R10" i="2"/>
  <c r="R9" i="2"/>
  <c r="R8" i="2"/>
  <c r="R7" i="2"/>
  <c r="R6" i="2"/>
  <c r="D11" i="2"/>
  <c r="D10" i="2"/>
  <c r="D9" i="2"/>
  <c r="D8" i="2"/>
  <c r="D7" i="2"/>
  <c r="D6" i="2"/>
  <c r="C6" i="4"/>
  <c r="V9" i="3"/>
  <c r="T9" i="3"/>
  <c r="R9" i="3"/>
  <c r="P9" i="3"/>
  <c r="N9" i="3"/>
  <c r="L9" i="3"/>
  <c r="J9" i="3"/>
  <c r="V8" i="3"/>
  <c r="T8" i="3"/>
  <c r="R8" i="3"/>
  <c r="P8" i="3"/>
  <c r="N8" i="3"/>
  <c r="L8" i="3"/>
  <c r="J8" i="3"/>
  <c r="V7" i="3"/>
  <c r="T7" i="3"/>
  <c r="R7" i="3"/>
  <c r="P7" i="3"/>
  <c r="N7" i="3"/>
  <c r="J7" i="3"/>
  <c r="V11" i="2"/>
  <c r="P11" i="2"/>
  <c r="N11" i="2"/>
  <c r="L11" i="2"/>
  <c r="J11" i="2"/>
  <c r="H11" i="2"/>
  <c r="F11" i="2"/>
  <c r="V10" i="2"/>
  <c r="P10" i="2"/>
  <c r="N10" i="2"/>
  <c r="L10" i="2"/>
  <c r="J10" i="2"/>
  <c r="H10" i="2"/>
  <c r="F10" i="2"/>
  <c r="V9" i="2"/>
  <c r="P9" i="2"/>
  <c r="N9" i="2"/>
  <c r="L9" i="2"/>
  <c r="J9" i="2"/>
  <c r="H9" i="2"/>
  <c r="F9" i="2"/>
  <c r="V8" i="2"/>
  <c r="P8" i="2"/>
  <c r="N8" i="2"/>
  <c r="L8" i="2"/>
  <c r="J8" i="2"/>
  <c r="H8" i="2"/>
  <c r="F8" i="2"/>
  <c r="V7" i="2"/>
  <c r="P7" i="2"/>
  <c r="N7" i="2"/>
  <c r="L7" i="2"/>
  <c r="J7" i="2"/>
  <c r="H7" i="2"/>
  <c r="F7" i="2"/>
  <c r="V6" i="2"/>
  <c r="P6" i="2"/>
  <c r="N6" i="2"/>
  <c r="L6" i="2"/>
  <c r="J6" i="2"/>
  <c r="H6" i="2"/>
  <c r="F6" i="2"/>
  <c r="X11" i="1"/>
  <c r="X12" i="1"/>
  <c r="X13" i="1"/>
  <c r="X10" i="1"/>
  <c r="X9" i="1"/>
</calcChain>
</file>

<file path=xl/sharedStrings.xml><?xml version="1.0" encoding="utf-8"?>
<sst xmlns="http://schemas.openxmlformats.org/spreadsheetml/2006/main" count="222" uniqueCount="91">
  <si>
    <t>%</t>
  </si>
  <si>
    <t>N</t>
  </si>
  <si>
    <t>-</t>
  </si>
  <si>
    <t>Outcome</t>
  </si>
  <si>
    <t>Total</t>
  </si>
  <si>
    <t>Time to Degree Ranges</t>
  </si>
  <si>
    <t>Program Costs</t>
  </si>
  <si>
    <t>Students for whom this is the year of first enrollment (i.e. new students)</t>
  </si>
  <si>
    <t>Students still enrolled in program</t>
  </si>
  <si>
    <t>Variable</t>
  </si>
  <si>
    <t>Licensure</t>
  </si>
  <si>
    <t>Attrition</t>
  </si>
  <si>
    <t>Total number of students with doctoral degree conferred on transcript</t>
  </si>
  <si>
    <r>
      <t xml:space="preserve">Mean </t>
    </r>
    <r>
      <rPr>
        <sz val="11"/>
        <color indexed="8"/>
        <rFont val="Times New Roman"/>
        <family val="1"/>
      </rPr>
      <t>number of years to complete the program</t>
    </r>
  </si>
  <si>
    <r>
      <t>Median</t>
    </r>
    <r>
      <rPr>
        <sz val="11"/>
        <color indexed="8"/>
        <rFont val="Times New Roman"/>
        <family val="1"/>
      </rPr>
      <t xml:space="preserve"> number of years to complete the program</t>
    </r>
  </si>
  <si>
    <t>Students in less than 5 years</t>
  </si>
  <si>
    <t>Students in 5 years</t>
  </si>
  <si>
    <t>Students in 6 years</t>
  </si>
  <si>
    <t>Students in 7 years</t>
  </si>
  <si>
    <t>Students in more than 7 years</t>
  </si>
  <si>
    <t>Description</t>
  </si>
  <si>
    <t xml:space="preserve">University/institution fees or costs </t>
  </si>
  <si>
    <t>Additional estimated fees or costs to students (e.g. books, travel, etc.)</t>
  </si>
  <si>
    <t>Internship Placement - Table 1</t>
  </si>
  <si>
    <t>Outcome </t>
  </si>
  <si>
    <t>Students who obtained APA/CPA-accredited internships</t>
  </si>
  <si>
    <r>
      <t>Students who obtained other membership organization internships (e.g. CAPIC) that were not APA/CPA-accredited (</t>
    </r>
    <r>
      <rPr>
        <i/>
        <sz val="11"/>
        <color indexed="8"/>
        <rFont val="Times New Roman"/>
        <family val="1"/>
      </rPr>
      <t>if applicable)</t>
    </r>
  </si>
  <si>
    <r>
      <t>Students who obtained other internships that were not APA/CPA-accredited (</t>
    </r>
    <r>
      <rPr>
        <i/>
        <sz val="11"/>
        <color indexed="8"/>
        <rFont val="Times New Roman"/>
        <family val="1"/>
      </rPr>
      <t>if applicable)</t>
    </r>
  </si>
  <si>
    <t>Internship Placement - Table 2</t>
  </si>
  <si>
    <t> Outcome</t>
  </si>
  <si>
    <t>Students who obtained paid internships</t>
  </si>
  <si>
    <t>Year of First Enrollment</t>
  </si>
  <si>
    <t>Students no longer enrolled for any reason other than conferral of doctoral degree</t>
  </si>
  <si>
    <t>Licensure percentage</t>
  </si>
  <si>
    <t>Tuition for full-time students (in-state)</t>
  </si>
  <si>
    <t>Tuition for full-time students (out-of-state)</t>
  </si>
  <si>
    <r>
      <t>Students who obtained half-time internships* (</t>
    </r>
    <r>
      <rPr>
        <i/>
        <sz val="11"/>
        <color indexed="8"/>
        <rFont val="Times New Roman"/>
        <family val="1"/>
      </rPr>
      <t>if applicable)</t>
    </r>
  </si>
  <si>
    <r>
      <t>Students who obtained  internships conforming to CDSPP guidelines that were not APA/CPA-accredited (</t>
    </r>
    <r>
      <rPr>
        <i/>
        <sz val="11"/>
        <color indexed="8"/>
        <rFont val="Times New Roman"/>
        <family val="1"/>
      </rPr>
      <t>if applicable)</t>
    </r>
  </si>
  <si>
    <r>
      <t xml:space="preserve">Students who obtained APPIC member internships that were not APA/CPA-accredited </t>
    </r>
    <r>
      <rPr>
        <i/>
        <sz val="11"/>
        <color indexed="8"/>
        <rFont val="Times New Roman"/>
        <family val="1"/>
      </rPr>
      <t>(if applicable)</t>
    </r>
  </si>
  <si>
    <t>Students whose doctoral degrees were conferred on their transcripts</t>
  </si>
  <si>
    <t>Instructions for Completion</t>
  </si>
  <si>
    <t>Thank you for your continued support of accreditation!</t>
  </si>
  <si>
    <r>
      <t xml:space="preserve">More complete information on what to include in the tables is provided in the full text of the IR, found </t>
    </r>
    <r>
      <rPr>
        <u/>
        <sz val="11"/>
        <color indexed="12"/>
        <rFont val="Calibri"/>
        <family val="2"/>
      </rPr>
      <t>here</t>
    </r>
    <r>
      <rPr>
        <sz val="11"/>
        <color indexed="8"/>
        <rFont val="Calibri"/>
        <family val="2"/>
      </rPr>
      <t xml:space="preserve">.  Please review the IR and its requirements before utilizing this template.  If you have any questions about the format or content of this IR, please feel free to contact the APA Office of Program Consultation and Accreditation at (202) 336-5979 or at </t>
    </r>
    <r>
      <rPr>
        <u/>
        <sz val="11"/>
        <color indexed="12"/>
        <rFont val="Calibri"/>
        <family val="2"/>
      </rPr>
      <t>apaaccred@apa.org</t>
    </r>
    <r>
      <rPr>
        <sz val="11"/>
        <color indexed="8"/>
        <rFont val="Calibri"/>
        <family val="2"/>
      </rPr>
      <t>.</t>
    </r>
  </si>
  <si>
    <t>Time to Completion for all students entering the program</t>
  </si>
  <si>
    <t xml:space="preserve">Also, please describe or provide a link to program admissions policies that allow students to enter  with credit for prior graduate work, and the expected implications for time to completion. Please indicate NA if not applicable:
</t>
  </si>
  <si>
    <r>
      <t>Tuition per credit hour for part-time students (</t>
    </r>
    <r>
      <rPr>
        <i/>
        <sz val="11"/>
        <color indexed="8"/>
        <rFont val="Times New Roman"/>
        <family val="1"/>
      </rPr>
      <t>if applicable enter amount; if not applicable enter "NA"</t>
    </r>
    <r>
      <rPr>
        <sz val="11"/>
        <color indexed="8"/>
        <rFont val="Times New Roman"/>
        <family val="1"/>
      </rPr>
      <t>)</t>
    </r>
  </si>
  <si>
    <t>Students who sought or applied for internships including those who withdrew from the application process</t>
  </si>
  <si>
    <t>The total number of program graduates (doctoral degrees conferred on transcript) between 2 and 10 years ago</t>
  </si>
  <si>
    <t>The number of these graduates (between 2 and 10 years ago) who became licensed psychologists in the past 10 years</t>
  </si>
  <si>
    <t>Students who obtained any internship</t>
  </si>
  <si>
    <t>* Cell should only include students who applied for internship and are included in applied cell count from “Internship Placement – Table 1"</t>
  </si>
  <si>
    <t>2006-2016</t>
  </si>
  <si>
    <t>2006 to 2016</t>
  </si>
  <si>
    <r>
      <t xml:space="preserve">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 </t>
    </r>
    <r>
      <rPr>
        <sz val="11"/>
        <rFont val="Calibri"/>
        <family val="2"/>
      </rPr>
      <t xml:space="preserve"> </t>
    </r>
    <r>
      <rPr>
        <i/>
        <sz val="11"/>
        <rFont val="Calibri"/>
        <family val="2"/>
      </rPr>
      <t>It is critical that you keep the row and column labels exactly as they appear in these tables</t>
    </r>
    <r>
      <rPr>
        <sz val="11"/>
        <rFont val="Calibri"/>
        <family val="2"/>
      </rPr>
      <t>.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</si>
  <si>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</si>
  <si>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t xml:space="preserve">This Excel workbook was developed to serve as a template for providing the data required by </t>
    </r>
    <r>
      <rPr>
        <i/>
        <sz val="11"/>
        <color indexed="8"/>
        <rFont val="Calibri"/>
        <family val="2"/>
      </rPr>
      <t>Implementing Regulation</t>
    </r>
    <r>
      <rPr>
        <sz val="11"/>
        <color indexed="8"/>
        <rFont val="Calibri"/>
        <family val="2"/>
      </rPr>
      <t xml:space="preserve"> (IR) C-26 D "Student Admissions, Outcomes, and Other Data" in a clear and consistent format.  There are five additional worksheets in this file, each composed of tables required for each of the outcomes in the IR.  These tables have been copied directly from the most recent version of the IR</t>
    </r>
    <r>
      <rPr>
        <sz val="11"/>
        <rFont val="Calibri"/>
        <family val="2"/>
      </rPr>
      <t>, approved by the Commission on Accreditation in April 2016</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</si>
  <si>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t>2017-2018</t>
  </si>
  <si>
    <t>2012-2013</t>
  </si>
  <si>
    <t>2013-2014</t>
  </si>
  <si>
    <t>2014-2015</t>
  </si>
  <si>
    <t>2015-2016</t>
  </si>
  <si>
    <t>2016-2017</t>
  </si>
  <si>
    <t>2018-2019</t>
  </si>
  <si>
    <t>2019-2020</t>
  </si>
  <si>
    <t>2020-2021</t>
  </si>
  <si>
    <t>Program Disclosures</t>
  </si>
  <si>
    <t xml:space="preserve">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
</t>
  </si>
  <si>
    <t>If yes, provide website link (or content from brochure) where this specific information is presented:</t>
  </si>
  <si>
    <t>Student Admissions, Outcomes, and Other Data</t>
  </si>
  <si>
    <r>
      <t xml:space="preserve">_____ </t>
    </r>
    <r>
      <rPr>
        <b/>
        <sz val="11"/>
        <color theme="1"/>
        <rFont val="Calibri"/>
        <family val="2"/>
        <scheme val="minor"/>
      </rPr>
      <t>Yes</t>
    </r>
    <r>
      <rPr>
        <sz val="11"/>
        <color theme="1"/>
        <rFont val="Calibri"/>
        <family val="2"/>
        <scheme val="minor"/>
      </rPr>
      <t xml:space="preserve">
__X___ </t>
    </r>
    <r>
      <rPr>
        <b/>
        <sz val="11"/>
        <color theme="1"/>
        <rFont val="Calibri"/>
        <family val="2"/>
        <scheme val="minor"/>
      </rPr>
      <t>No</t>
    </r>
  </si>
  <si>
    <t>Policy on Transferring Courses: For the Ball State University and Counseling Psychology Ph.D. program policy on transferring courses from another university download</t>
  </si>
  <si>
    <t>the graduate student catalog (https://www.bsu.edu/academics/collegesanddepartments/gradschool/graduate-catalog). Specifically,</t>
  </si>
  <si>
    <t>the Ph.D. program policy states, “Courses successfully completed during the student’s master’s program may be used to meet some course requirements, subject to</t>
  </si>
  <si>
    <t>approval of the director of the doctoral program and the student’s doctoral committee. Students must complete at least 48 hours in the doctoral program at the Ball State</t>
  </si>
  <si>
    <t>campus."</t>
  </si>
  <si>
    <t>~$4,550</t>
  </si>
  <si>
    <t>N/A</t>
  </si>
  <si>
    <t>Tuition and fees varies widely based on residency status and the number of credit hours enrolled in. For full information</t>
  </si>
  <si>
    <t xml:space="preserve">on the Graduate School's Tuition and Fee structure, please view the below website. </t>
  </si>
  <si>
    <t>~$1556</t>
  </si>
  <si>
    <t>https://www.bsu.edu/admissions/tuition-and-fees</t>
  </si>
  <si>
    <t>$7,758; $431 per credit</t>
  </si>
  <si>
    <t>$21,222; $$1,179 per credit</t>
  </si>
  <si>
    <t>2021-2022</t>
  </si>
  <si>
    <t>2022-2023</t>
  </si>
  <si>
    <t>2023-2024</t>
  </si>
  <si>
    <t>Date Program Tables are updated: annually</t>
  </si>
  <si>
    <t>2024-2025</t>
  </si>
  <si>
    <r>
      <t>2024-2025 1</t>
    </r>
    <r>
      <rPr>
        <b/>
        <vertAlign val="superscript"/>
        <sz val="11"/>
        <color indexed="8"/>
        <rFont val="Times New Roman"/>
        <family val="1"/>
      </rPr>
      <t>st</t>
    </r>
    <r>
      <rPr>
        <b/>
        <sz val="11"/>
        <color indexed="8"/>
        <rFont val="Times New Roman"/>
        <family val="1"/>
      </rPr>
      <t>-year 
Cohort Cost</t>
    </r>
  </si>
  <si>
    <t>2023--2024</t>
  </si>
  <si>
    <t>2013-2023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</si>
</sst>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sz val="11"/>
      <color indexed="8"/>
      <name val="Calibri"/>
      <family val="2"/>
    </font>
    <font>
      <i/>
      <sz val="11"/>
      <color indexed="8"/>
      <name val="Calibri"/>
      <family val="2"/>
    </font>
    <font>
      <u/>
      <sz val="11"/>
      <color indexed="12"/>
      <name val="Calibri"/>
      <family val="2"/>
    </font>
    <font>
      <b/>
      <sz val="11"/>
      <color indexed="10"/>
      <name val="Calibri"/>
      <family val="2"/>
    </font>
    <font>
      <b/>
      <sz val="14"/>
      <name val="Times New Roman"/>
      <family val="1"/>
    </font>
    <font>
      <sz val="11"/>
      <name val="Calibri"/>
      <family val="2"/>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rgb="FF000000"/>
      <name val="Calibri"/>
      <family val="2"/>
      <scheme val="minor"/>
    </font>
    <font>
      <sz val="10"/>
      <color rgb="FF000000"/>
      <name val="Times New Roman"/>
      <family val="1"/>
    </font>
    <font>
      <sz val="11"/>
      <name val="Calibri"/>
      <family val="2"/>
      <scheme val="minor"/>
    </font>
    <font>
      <sz val="11"/>
      <color theme="1"/>
      <name val="Times New Roman"/>
      <family val="1"/>
    </font>
    <font>
      <b/>
      <sz val="11"/>
      <name val="Calibri"/>
      <family val="2"/>
      <scheme val="minor"/>
    </font>
    <font>
      <i/>
      <sz val="11"/>
      <name val="Calibri"/>
      <family val="2"/>
    </font>
    <font>
      <b/>
      <sz val="11"/>
      <color rgb="FFFF0000"/>
      <name val="Calibri"/>
      <family val="2"/>
      <scheme val="minor"/>
    </font>
    <font>
      <b/>
      <sz val="14"/>
      <color rgb="FF002060"/>
      <name val="Calibri"/>
      <family val="2"/>
    </font>
    <font>
      <b/>
      <sz val="14"/>
      <color rgb="FF000000"/>
      <name val="Calibri"/>
      <family val="2"/>
      <scheme val="minor"/>
    </font>
    <font>
      <b/>
      <sz val="11"/>
      <color theme="1"/>
      <name val="Times New Roman"/>
      <family val="1"/>
    </font>
    <font>
      <sz val="11"/>
      <color theme="1"/>
      <name val="Calibri"/>
      <family val="2"/>
      <scheme val="minor"/>
    </font>
    <font>
      <b/>
      <sz val="14"/>
      <color theme="1"/>
      <name val="Times New Roman"/>
      <family val="1"/>
    </font>
    <font>
      <sz val="10"/>
      <color theme="1"/>
      <name val="Helvetica"/>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82">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slantDashDot">
        <color indexed="64"/>
      </left>
      <right style="slantDashDot">
        <color indexed="64"/>
      </right>
      <top style="slantDashDot">
        <color indexed="64"/>
      </top>
      <bottom style="thin">
        <color indexed="64"/>
      </bottom>
      <diagonal/>
    </border>
    <border>
      <left style="slantDashDot">
        <color indexed="64"/>
      </left>
      <right style="slantDashDot">
        <color indexed="64"/>
      </right>
      <top style="thin">
        <color indexed="64"/>
      </top>
      <bottom style="slantDashDot">
        <color indexed="64"/>
      </bottom>
      <diagonal/>
    </border>
    <border>
      <left/>
      <right style="thin">
        <color indexed="64"/>
      </right>
      <top style="medium">
        <color indexed="64"/>
      </top>
      <bottom/>
      <diagonal/>
    </border>
    <border>
      <left/>
      <right style="slantDashDot">
        <color indexed="64"/>
      </right>
      <top style="slantDashDot">
        <color indexed="64"/>
      </top>
      <bottom style="thin">
        <color indexed="64"/>
      </bottom>
      <diagonal/>
    </border>
    <border>
      <left/>
      <right style="slantDashDot">
        <color indexed="64"/>
      </right>
      <top style="thin">
        <color indexed="64"/>
      </top>
      <bottom style="slantDashDot">
        <color indexed="64"/>
      </bottom>
      <diagonal/>
    </border>
    <border>
      <left style="slantDashDot">
        <color indexed="64"/>
      </left>
      <right style="slantDashDot">
        <color indexed="64"/>
      </right>
      <top style="thin">
        <color indexed="64"/>
      </top>
      <bottom style="thin">
        <color indexed="64"/>
      </bottom>
      <diagonal/>
    </border>
  </borders>
  <cellStyleXfs count="5">
    <xf numFmtId="0" fontId="0" fillId="0" borderId="0"/>
    <xf numFmtId="0" fontId="25" fillId="0" borderId="0"/>
    <xf numFmtId="0" fontId="25" fillId="0" borderId="0"/>
    <xf numFmtId="0" fontId="25" fillId="0" borderId="0"/>
    <xf numFmtId="0" fontId="25" fillId="0" borderId="0"/>
  </cellStyleXfs>
  <cellXfs count="188">
    <xf numFmtId="0" fontId="0" fillId="0" borderId="0" xfId="0"/>
    <xf numFmtId="0" fontId="0" fillId="2" borderId="0" xfId="0" applyFill="1"/>
    <xf numFmtId="0" fontId="12" fillId="2" borderId="5"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wrapText="1"/>
      <protection locked="0"/>
    </xf>
    <xf numFmtId="0" fontId="12" fillId="2" borderId="27" xfId="0" applyFont="1" applyFill="1" applyBorder="1" applyAlignment="1" applyProtection="1">
      <alignment horizontal="center" vertical="center" wrapText="1"/>
      <protection locked="0"/>
    </xf>
    <xf numFmtId="0" fontId="12" fillId="2" borderId="28" xfId="0" applyFont="1" applyFill="1" applyBorder="1" applyAlignment="1" applyProtection="1">
      <alignment horizontal="center" vertical="center" wrapText="1"/>
      <protection locked="0"/>
    </xf>
    <xf numFmtId="0" fontId="12" fillId="2" borderId="0" xfId="0" applyFont="1" applyFill="1" applyAlignment="1">
      <alignment vertical="center"/>
    </xf>
    <xf numFmtId="1" fontId="0" fillId="2" borderId="0" xfId="0" applyNumberFormat="1" applyFill="1"/>
    <xf numFmtId="0" fontId="0" fillId="2" borderId="0" xfId="0" applyFill="1" applyAlignment="1">
      <alignment horizontal="center"/>
    </xf>
    <xf numFmtId="0" fontId="13" fillId="2" borderId="0" xfId="0" applyFont="1" applyFill="1" applyAlignment="1">
      <alignment vertical="center"/>
    </xf>
    <xf numFmtId="0" fontId="12" fillId="2" borderId="37" xfId="0" applyFont="1" applyFill="1" applyBorder="1" applyAlignment="1" applyProtection="1">
      <alignment horizontal="center" vertical="center" wrapText="1"/>
      <protection locked="0"/>
    </xf>
    <xf numFmtId="0" fontId="12" fillId="2" borderId="38" xfId="0" applyFont="1" applyFill="1" applyBorder="1" applyAlignment="1" applyProtection="1">
      <alignment horizontal="center" vertical="center" wrapText="1"/>
      <protection locked="0"/>
    </xf>
    <xf numFmtId="0" fontId="0" fillId="0" borderId="55" xfId="0" applyBorder="1"/>
    <xf numFmtId="0" fontId="0" fillId="0" borderId="56" xfId="0" applyBorder="1"/>
    <xf numFmtId="0" fontId="0" fillId="0" borderId="57" xfId="0" applyBorder="1"/>
    <xf numFmtId="0" fontId="0" fillId="0" borderId="58" xfId="0" applyBorder="1"/>
    <xf numFmtId="0" fontId="15" fillId="0" borderId="55" xfId="0" applyFont="1" applyBorder="1" applyAlignment="1">
      <alignment vertical="center" wrapText="1"/>
    </xf>
    <xf numFmtId="0" fontId="0" fillId="0" borderId="59" xfId="0" applyBorder="1"/>
    <xf numFmtId="0" fontId="0" fillId="0" borderId="60" xfId="0" applyBorder="1"/>
    <xf numFmtId="0" fontId="0" fillId="0" borderId="61" xfId="0" applyBorder="1"/>
    <xf numFmtId="0" fontId="0" fillId="0" borderId="62" xfId="0" applyBorder="1"/>
    <xf numFmtId="0" fontId="0" fillId="0" borderId="63" xfId="0" applyBorder="1"/>
    <xf numFmtId="0" fontId="0" fillId="0" borderId="64" xfId="0" applyBorder="1"/>
    <xf numFmtId="0" fontId="0" fillId="0" borderId="65" xfId="0" applyBorder="1"/>
    <xf numFmtId="0" fontId="0" fillId="0" borderId="66" xfId="0" applyBorder="1"/>
    <xf numFmtId="0" fontId="15" fillId="2" borderId="55" xfId="0" applyFont="1" applyFill="1" applyBorder="1" applyAlignment="1">
      <alignment vertical="center" wrapText="1"/>
    </xf>
    <xf numFmtId="0" fontId="17" fillId="2" borderId="55" xfId="0" applyFont="1" applyFill="1" applyBorder="1" applyAlignment="1">
      <alignment vertical="center" wrapText="1"/>
    </xf>
    <xf numFmtId="0" fontId="12" fillId="2" borderId="29" xfId="0" applyFont="1" applyFill="1" applyBorder="1" applyAlignment="1" applyProtection="1">
      <alignment horizontal="center" vertical="center" wrapText="1"/>
      <protection locked="0"/>
    </xf>
    <xf numFmtId="0" fontId="18" fillId="2" borderId="0" xfId="0" applyFont="1" applyFill="1"/>
    <xf numFmtId="0" fontId="23" fillId="2" borderId="55" xfId="0" applyFont="1" applyFill="1" applyBorder="1" applyAlignment="1">
      <alignment vertical="center"/>
    </xf>
    <xf numFmtId="0" fontId="8" fillId="2" borderId="0" xfId="0" applyFont="1" applyFill="1"/>
    <xf numFmtId="0" fontId="24" fillId="2" borderId="0" xfId="0" applyFont="1" applyFill="1"/>
    <xf numFmtId="0" fontId="24" fillId="3" borderId="23" xfId="0" applyFont="1" applyFill="1" applyBorder="1" applyAlignment="1">
      <alignment horizontal="center"/>
    </xf>
    <xf numFmtId="1" fontId="12" fillId="2" borderId="8" xfId="0" applyNumberFormat="1" applyFont="1" applyFill="1" applyBorder="1" applyAlignment="1" applyProtection="1">
      <alignment horizontal="center" vertical="center" wrapText="1"/>
      <protection locked="0"/>
    </xf>
    <xf numFmtId="1" fontId="12" fillId="2" borderId="6" xfId="0" applyNumberFormat="1" applyFont="1" applyFill="1" applyBorder="1" applyAlignment="1" applyProtection="1">
      <alignment horizontal="center" vertical="center" wrapText="1"/>
      <protection locked="0"/>
    </xf>
    <xf numFmtId="1" fontId="12" fillId="2" borderId="9" xfId="0" applyNumberFormat="1" applyFont="1" applyFill="1" applyBorder="1" applyAlignment="1" applyProtection="1">
      <alignment horizontal="center" vertical="center" wrapText="1"/>
      <protection locked="0"/>
    </xf>
    <xf numFmtId="1" fontId="12" fillId="2" borderId="11" xfId="0" applyNumberFormat="1" applyFont="1" applyFill="1" applyBorder="1" applyAlignment="1" applyProtection="1">
      <alignment horizontal="center" vertical="center" wrapText="1"/>
      <protection locked="0"/>
    </xf>
    <xf numFmtId="1" fontId="12" fillId="2" borderId="18" xfId="0" applyNumberFormat="1" applyFont="1" applyFill="1" applyBorder="1" applyAlignment="1" applyProtection="1">
      <alignment horizontal="center" vertical="center" wrapText="1"/>
      <protection locked="0"/>
    </xf>
    <xf numFmtId="1" fontId="12" fillId="2" borderId="16" xfId="0" applyNumberFormat="1" applyFont="1" applyFill="1" applyBorder="1" applyAlignment="1" applyProtection="1">
      <alignment horizontal="center" vertical="center" wrapText="1"/>
      <protection locked="0"/>
    </xf>
    <xf numFmtId="0" fontId="0" fillId="2" borderId="0" xfId="0" applyFill="1" applyProtection="1">
      <protection locked="0"/>
    </xf>
    <xf numFmtId="0" fontId="13" fillId="2" borderId="20" xfId="0" applyFont="1" applyFill="1" applyBorder="1" applyAlignment="1" applyProtection="1">
      <alignment vertical="center"/>
      <protection locked="0"/>
    </xf>
    <xf numFmtId="0" fontId="0" fillId="2" borderId="20" xfId="0" applyFill="1" applyBorder="1" applyAlignment="1" applyProtection="1">
      <alignment vertical="center"/>
      <protection locked="0"/>
    </xf>
    <xf numFmtId="0" fontId="0" fillId="2" borderId="43" xfId="0" applyFill="1" applyBorder="1" applyAlignment="1" applyProtection="1">
      <alignment vertical="center"/>
      <protection locked="0"/>
    </xf>
    <xf numFmtId="0" fontId="0" fillId="2" borderId="44" xfId="0" applyFill="1" applyBorder="1" applyAlignment="1" applyProtection="1">
      <alignment vertical="center"/>
      <protection locked="0"/>
    </xf>
    <xf numFmtId="0" fontId="0" fillId="2" borderId="0" xfId="0" applyFill="1" applyAlignment="1" applyProtection="1">
      <alignment vertical="center"/>
      <protection locked="0"/>
    </xf>
    <xf numFmtId="0" fontId="0" fillId="2" borderId="45" xfId="0" applyFill="1" applyBorder="1" applyAlignment="1" applyProtection="1">
      <alignment vertical="center"/>
      <protection locked="0"/>
    </xf>
    <xf numFmtId="0" fontId="0" fillId="2" borderId="46" xfId="0" applyFill="1" applyBorder="1" applyAlignment="1" applyProtection="1">
      <alignment vertical="center"/>
      <protection locked="0"/>
    </xf>
    <xf numFmtId="0" fontId="0" fillId="2" borderId="47" xfId="0" applyFill="1" applyBorder="1" applyAlignment="1" applyProtection="1">
      <alignment vertical="center"/>
      <protection locked="0"/>
    </xf>
    <xf numFmtId="0" fontId="0" fillId="2" borderId="48" xfId="0" applyFill="1" applyBorder="1" applyAlignment="1" applyProtection="1">
      <alignment vertical="center"/>
      <protection locked="0"/>
    </xf>
    <xf numFmtId="0" fontId="14" fillId="2" borderId="0" xfId="0" applyFont="1" applyFill="1" applyAlignment="1" applyProtection="1">
      <alignment vertical="center"/>
      <protection locked="0"/>
    </xf>
    <xf numFmtId="1" fontId="12" fillId="2" borderId="49" xfId="0" applyNumberFormat="1" applyFont="1" applyFill="1" applyBorder="1" applyAlignment="1" applyProtection="1">
      <alignment horizontal="center" vertical="center" wrapText="1"/>
      <protection locked="0"/>
    </xf>
    <xf numFmtId="1" fontId="12" fillId="2" borderId="50" xfId="0" applyNumberFormat="1" applyFont="1" applyFill="1" applyBorder="1" applyAlignment="1" applyProtection="1">
      <alignment horizontal="center" vertical="center" wrapText="1"/>
      <protection locked="0"/>
    </xf>
    <xf numFmtId="1" fontId="12" fillId="2" borderId="26" xfId="0" applyNumberFormat="1" applyFont="1" applyFill="1" applyBorder="1" applyAlignment="1" applyProtection="1">
      <alignment horizontal="center" vertical="center" wrapText="1"/>
      <protection locked="0"/>
    </xf>
    <xf numFmtId="1" fontId="12" fillId="2" borderId="19" xfId="0" applyNumberFormat="1" applyFont="1" applyFill="1" applyBorder="1" applyAlignment="1" applyProtection="1">
      <alignment horizontal="center" vertical="center" wrapText="1"/>
      <protection locked="0"/>
    </xf>
    <xf numFmtId="0" fontId="16"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1" fontId="12" fillId="2" borderId="13"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0" fontId="12" fillId="2" borderId="11"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1" fontId="12" fillId="2" borderId="35" xfId="0" applyNumberFormat="1" applyFont="1" applyFill="1" applyBorder="1" applyAlignment="1" applyProtection="1">
      <alignment horizontal="center" vertical="center" wrapText="1"/>
      <protection locked="0"/>
    </xf>
    <xf numFmtId="0" fontId="11" fillId="2" borderId="0" xfId="0" applyFont="1" applyFill="1" applyAlignment="1" applyProtection="1">
      <alignment vertical="center"/>
      <protection locked="0"/>
    </xf>
    <xf numFmtId="0" fontId="13" fillId="2" borderId="0" xfId="0" applyFont="1" applyFill="1" applyAlignment="1" applyProtection="1">
      <alignment vertical="center" wrapText="1"/>
      <protection locked="0"/>
    </xf>
    <xf numFmtId="0" fontId="13" fillId="2" borderId="0" xfId="0" applyFont="1" applyFill="1" applyAlignment="1" applyProtection="1">
      <alignment horizontal="center" vertical="center" wrapText="1"/>
      <protection locked="0"/>
    </xf>
    <xf numFmtId="0" fontId="13" fillId="2" borderId="0" xfId="0" applyFont="1" applyFill="1" applyAlignment="1" applyProtection="1">
      <alignment vertical="center"/>
      <protection locked="0"/>
    </xf>
    <xf numFmtId="9" fontId="12" fillId="2" borderId="39" xfId="0" applyNumberFormat="1" applyFont="1" applyFill="1" applyBorder="1" applyAlignment="1" applyProtection="1">
      <alignment horizontal="center" vertical="center" wrapText="1"/>
      <protection locked="0"/>
    </xf>
    <xf numFmtId="0" fontId="13" fillId="3" borderId="23"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29"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2" xfId="0" applyFont="1" applyFill="1" applyBorder="1" applyAlignment="1">
      <alignment horizontal="center" vertical="center" wrapText="1"/>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2" fillId="2" borderId="1" xfId="0" applyFont="1" applyFill="1" applyBorder="1" applyAlignment="1">
      <alignment vertical="center" wrapText="1"/>
    </xf>
    <xf numFmtId="0" fontId="13" fillId="2" borderId="2" xfId="0" applyFont="1" applyFill="1" applyBorder="1" applyAlignment="1">
      <alignment vertical="center" wrapText="1"/>
    </xf>
    <xf numFmtId="0" fontId="13" fillId="2" borderId="3" xfId="0" applyFont="1" applyFill="1" applyBorder="1" applyAlignment="1">
      <alignment vertical="center" wrapText="1"/>
    </xf>
    <xf numFmtId="0" fontId="12" fillId="2" borderId="4" xfId="0" applyFont="1" applyFill="1" applyBorder="1" applyAlignment="1">
      <alignment vertical="center" wrapText="1"/>
    </xf>
    <xf numFmtId="0" fontId="12" fillId="2" borderId="2" xfId="0" applyFont="1" applyFill="1" applyBorder="1" applyAlignment="1">
      <alignment vertical="center" wrapText="1"/>
    </xf>
    <xf numFmtId="0" fontId="12" fillId="2" borderId="14" xfId="0" applyFont="1" applyFill="1" applyBorder="1" applyAlignment="1">
      <alignment vertical="center" wrapText="1"/>
    </xf>
    <xf numFmtId="0" fontId="12" fillId="2" borderId="7" xfId="0" applyFont="1" applyFill="1" applyBorder="1" applyAlignment="1">
      <alignment vertical="center" wrapText="1"/>
    </xf>
    <xf numFmtId="0" fontId="12" fillId="2" borderId="12" xfId="0" applyFont="1" applyFill="1" applyBorder="1" applyAlignment="1">
      <alignment vertical="center" wrapText="1"/>
    </xf>
    <xf numFmtId="0" fontId="12" fillId="2" borderId="17" xfId="0" applyFont="1" applyFill="1" applyBorder="1" applyAlignment="1">
      <alignment vertical="center" wrapText="1"/>
    </xf>
    <xf numFmtId="0" fontId="12" fillId="2" borderId="3" xfId="0" applyFont="1" applyFill="1" applyBorder="1" applyAlignment="1">
      <alignment vertical="center" wrapText="1"/>
    </xf>
    <xf numFmtId="0" fontId="12" fillId="2" borderId="33" xfId="0" applyFont="1" applyFill="1" applyBorder="1" applyAlignment="1">
      <alignment vertical="center" wrapText="1"/>
    </xf>
    <xf numFmtId="0" fontId="12" fillId="2" borderId="34" xfId="0" applyFont="1" applyFill="1" applyBorder="1" applyAlignment="1">
      <alignment vertical="center" wrapText="1"/>
    </xf>
    <xf numFmtId="0" fontId="12" fillId="2" borderId="36" xfId="0" applyFont="1" applyFill="1" applyBorder="1" applyAlignment="1">
      <alignment vertical="center" wrapText="1"/>
    </xf>
    <xf numFmtId="0" fontId="12" fillId="2" borderId="23" xfId="0" applyFont="1" applyFill="1" applyBorder="1" applyAlignment="1">
      <alignment vertical="center" wrapText="1"/>
    </xf>
    <xf numFmtId="0" fontId="0" fillId="2" borderId="0" xfId="0" applyFill="1" applyAlignment="1" applyProtection="1">
      <alignment vertical="top"/>
      <protection locked="0"/>
    </xf>
    <xf numFmtId="0" fontId="0" fillId="2" borderId="0" xfId="0" applyFill="1" applyAlignment="1">
      <alignment vertical="top"/>
    </xf>
    <xf numFmtId="0" fontId="13" fillId="3" borderId="70" xfId="0" applyFont="1" applyFill="1" applyBorder="1" applyAlignment="1">
      <alignment horizontal="center" vertical="center" wrapText="1"/>
    </xf>
    <xf numFmtId="0" fontId="27" fillId="0" borderId="0" xfId="0" applyFont="1"/>
    <xf numFmtId="0" fontId="12" fillId="2" borderId="19" xfId="0" applyFont="1" applyFill="1" applyBorder="1" applyAlignment="1" applyProtection="1">
      <alignment horizontal="center" wrapText="1"/>
      <protection locked="0"/>
    </xf>
    <xf numFmtId="0" fontId="13" fillId="3" borderId="47" xfId="0" applyFont="1" applyFill="1" applyBorder="1" applyAlignment="1">
      <alignment horizontal="center" vertical="center" wrapText="1"/>
    </xf>
    <xf numFmtId="1" fontId="12" fillId="2" borderId="74" xfId="0" applyNumberFormat="1" applyFont="1" applyFill="1" applyBorder="1" applyAlignment="1" applyProtection="1">
      <alignment horizontal="center" vertical="center" wrapText="1"/>
      <protection locked="0"/>
    </xf>
    <xf numFmtId="1" fontId="12" fillId="2" borderId="47" xfId="0" applyNumberFormat="1" applyFont="1" applyFill="1" applyBorder="1" applyAlignment="1" applyProtection="1">
      <alignment horizontal="center" vertical="center" wrapText="1"/>
      <protection locked="0"/>
    </xf>
    <xf numFmtId="1" fontId="12" fillId="2" borderId="71" xfId="0" applyNumberFormat="1" applyFont="1" applyFill="1" applyBorder="1" applyAlignment="1" applyProtection="1">
      <alignment horizontal="center" vertical="center" wrapText="1"/>
      <protection locked="0"/>
    </xf>
    <xf numFmtId="1" fontId="12" fillId="2" borderId="0" xfId="0" applyNumberFormat="1" applyFont="1" applyFill="1" applyAlignment="1" applyProtection="1">
      <alignment horizontal="center" vertical="center" wrapText="1"/>
      <protection locked="0"/>
    </xf>
    <xf numFmtId="1" fontId="12" fillId="2" borderId="73" xfId="0" applyNumberFormat="1" applyFont="1" applyFill="1" applyBorder="1" applyAlignment="1" applyProtection="1">
      <alignment horizontal="center" vertical="center" wrapText="1"/>
      <protection locked="0"/>
    </xf>
    <xf numFmtId="0" fontId="13" fillId="3" borderId="75" xfId="0" applyFont="1" applyFill="1" applyBorder="1" applyAlignment="1">
      <alignment horizontal="center" vertical="center" wrapText="1"/>
    </xf>
    <xf numFmtId="1" fontId="12" fillId="2" borderId="72" xfId="0" applyNumberFormat="1" applyFont="1" applyFill="1" applyBorder="1" applyAlignment="1" applyProtection="1">
      <alignment horizontal="center" vertical="center" wrapText="1"/>
      <protection locked="0"/>
    </xf>
    <xf numFmtId="0" fontId="24" fillId="3" borderId="40" xfId="0" applyFont="1" applyFill="1" applyBorder="1" applyAlignment="1">
      <alignment horizontal="center" vertical="center" wrapText="1"/>
    </xf>
    <xf numFmtId="0" fontId="24" fillId="3" borderId="41" xfId="0" applyFont="1" applyFill="1" applyBorder="1" applyAlignment="1">
      <alignment horizontal="center" vertical="center" wrapText="1"/>
    </xf>
    <xf numFmtId="1" fontId="18" fillId="2" borderId="12" xfId="0" applyNumberFormat="1" applyFont="1" applyFill="1" applyBorder="1" applyAlignment="1" applyProtection="1">
      <alignment horizontal="center" vertical="center"/>
      <protection locked="0"/>
    </xf>
    <xf numFmtId="1" fontId="18" fillId="2" borderId="9" xfId="0" applyNumberFormat="1" applyFont="1" applyFill="1" applyBorder="1" applyAlignment="1" applyProtection="1">
      <alignment horizontal="center" vertical="center"/>
      <protection locked="0"/>
    </xf>
    <xf numFmtId="1" fontId="18" fillId="2" borderId="13" xfId="0" applyNumberFormat="1" applyFont="1" applyFill="1" applyBorder="1" applyAlignment="1" applyProtection="1">
      <alignment horizontal="center" vertical="center"/>
      <protection locked="0"/>
    </xf>
    <xf numFmtId="1" fontId="18" fillId="2" borderId="19" xfId="0" applyNumberFormat="1" applyFont="1" applyFill="1" applyBorder="1" applyAlignment="1" applyProtection="1">
      <alignment horizontal="center" vertical="center"/>
      <protection locked="0"/>
    </xf>
    <xf numFmtId="1" fontId="12" fillId="2" borderId="68" xfId="0" applyNumberFormat="1" applyFont="1" applyFill="1" applyBorder="1" applyAlignment="1" applyProtection="1">
      <alignment horizontal="center" vertical="center" wrapText="1"/>
      <protection locked="0"/>
    </xf>
    <xf numFmtId="1" fontId="12" fillId="2" borderId="69" xfId="0" applyNumberFormat="1" applyFont="1" applyFill="1" applyBorder="1" applyAlignment="1" applyProtection="1">
      <alignment horizontal="center" vertical="center" wrapText="1"/>
      <protection locked="0"/>
    </xf>
    <xf numFmtId="0" fontId="12" fillId="2" borderId="78" xfId="0" applyFont="1" applyFill="1" applyBorder="1" applyAlignment="1" applyProtection="1">
      <alignment horizontal="center" vertical="center" wrapText="1"/>
      <protection locked="0"/>
    </xf>
    <xf numFmtId="0" fontId="12" fillId="2" borderId="79" xfId="0" applyFont="1" applyFill="1" applyBorder="1" applyAlignment="1" applyProtection="1">
      <alignment horizontal="center" vertical="center" wrapText="1"/>
      <protection locked="0"/>
    </xf>
    <xf numFmtId="0" fontId="12" fillId="2" borderId="80" xfId="0" applyFont="1" applyFill="1" applyBorder="1" applyAlignment="1" applyProtection="1">
      <alignment horizontal="center" vertical="center" wrapText="1"/>
      <protection locked="0"/>
    </xf>
    <xf numFmtId="1" fontId="12" fillId="2" borderId="76" xfId="0" applyNumberFormat="1" applyFont="1" applyFill="1" applyBorder="1" applyAlignment="1" applyProtection="1">
      <alignment horizontal="center" vertical="center" wrapText="1"/>
      <protection locked="0"/>
    </xf>
    <xf numFmtId="1" fontId="12" fillId="2" borderId="81" xfId="0" applyNumberFormat="1" applyFont="1" applyFill="1" applyBorder="1" applyAlignment="1" applyProtection="1">
      <alignment horizontal="center" vertical="center" wrapText="1"/>
      <protection locked="0"/>
    </xf>
    <xf numFmtId="1" fontId="12" fillId="2" borderId="77" xfId="0" applyNumberFormat="1" applyFont="1" applyFill="1" applyBorder="1" applyAlignment="1" applyProtection="1">
      <alignment horizontal="center" vertical="center" wrapText="1"/>
      <protection locked="0"/>
    </xf>
    <xf numFmtId="0" fontId="26" fillId="0" borderId="0" xfId="0" applyFont="1" applyAlignment="1">
      <alignment horizontal="left"/>
    </xf>
    <xf numFmtId="0" fontId="13" fillId="2" borderId="0" xfId="0" applyFont="1" applyFill="1" applyAlignment="1">
      <alignment horizontal="left" vertical="center"/>
    </xf>
    <xf numFmtId="0" fontId="11" fillId="0" borderId="42" xfId="0" applyFont="1" applyBorder="1" applyAlignment="1" applyProtection="1">
      <alignment horizontal="center" vertical="top" wrapText="1"/>
      <protection locked="0"/>
    </xf>
    <xf numFmtId="0" fontId="11" fillId="0" borderId="20" xfId="0" applyFont="1" applyBorder="1" applyAlignment="1" applyProtection="1">
      <alignment horizontal="center" vertical="top" wrapText="1"/>
      <protection locked="0"/>
    </xf>
    <xf numFmtId="0" fontId="11" fillId="0" borderId="43" xfId="0" applyFont="1" applyBorder="1" applyAlignment="1" applyProtection="1">
      <alignment horizontal="center" vertical="top" wrapText="1"/>
      <protection locked="0"/>
    </xf>
    <xf numFmtId="0" fontId="11" fillId="0" borderId="44" xfId="0" applyFont="1" applyBorder="1" applyAlignment="1" applyProtection="1">
      <alignment horizontal="center" vertical="top" wrapText="1"/>
      <protection locked="0"/>
    </xf>
    <xf numFmtId="0" fontId="11" fillId="0" borderId="0" xfId="0" applyFont="1" applyAlignment="1" applyProtection="1">
      <alignment horizontal="center" vertical="top" wrapText="1"/>
      <protection locked="0"/>
    </xf>
    <xf numFmtId="0" fontId="11" fillId="0" borderId="45" xfId="0" applyFont="1" applyBorder="1" applyAlignment="1" applyProtection="1">
      <alignment horizontal="center" vertical="top" wrapText="1"/>
      <protection locked="0"/>
    </xf>
    <xf numFmtId="0" fontId="11" fillId="0" borderId="46" xfId="0" applyFont="1" applyBorder="1" applyAlignment="1" applyProtection="1">
      <alignment horizontal="center" vertical="top" wrapText="1"/>
      <protection locked="0"/>
    </xf>
    <xf numFmtId="0" fontId="11" fillId="0" borderId="47" xfId="0" applyFont="1" applyBorder="1" applyAlignment="1" applyProtection="1">
      <alignment horizontal="center" vertical="top" wrapText="1"/>
      <protection locked="0"/>
    </xf>
    <xf numFmtId="0" fontId="11" fillId="0" borderId="48" xfId="0" applyFont="1" applyBorder="1" applyAlignment="1" applyProtection="1">
      <alignment horizontal="center" vertical="top" wrapText="1"/>
      <protection locked="0"/>
    </xf>
    <xf numFmtId="0" fontId="13" fillId="2" borderId="0" xfId="0" applyFont="1" applyFill="1" applyAlignment="1">
      <alignment vertical="center"/>
    </xf>
    <xf numFmtId="0" fontId="9" fillId="2" borderId="0" xfId="0" applyFont="1" applyFill="1" applyAlignment="1" applyProtection="1">
      <alignment vertical="center"/>
      <protection locked="0"/>
    </xf>
    <xf numFmtId="0" fontId="11" fillId="2" borderId="51" xfId="0" applyFont="1" applyFill="1" applyBorder="1" applyAlignment="1">
      <alignment vertical="top" wrapText="1"/>
    </xf>
    <xf numFmtId="0" fontId="11" fillId="2" borderId="70" xfId="0" applyFont="1" applyFill="1" applyBorder="1" applyAlignment="1">
      <alignment vertical="top" wrapText="1"/>
    </xf>
    <xf numFmtId="0" fontId="11" fillId="2" borderId="24" xfId="0" applyFont="1" applyFill="1" applyBorder="1" applyAlignment="1">
      <alignment vertical="top" wrapText="1"/>
    </xf>
    <xf numFmtId="0" fontId="0" fillId="2" borderId="25" xfId="0" applyFill="1" applyBorder="1" applyAlignment="1" applyProtection="1">
      <alignment horizontal="center" vertical="top" wrapText="1"/>
      <protection locked="0"/>
    </xf>
    <xf numFmtId="0" fontId="0" fillId="2" borderId="39" xfId="0" applyFill="1" applyBorder="1" applyAlignment="1" applyProtection="1">
      <alignment horizontal="center" vertical="top"/>
      <protection locked="0"/>
    </xf>
    <xf numFmtId="0" fontId="11" fillId="0" borderId="51" xfId="0" applyFont="1" applyBorder="1" applyAlignment="1">
      <alignment horizontal="left" vertical="top"/>
    </xf>
    <xf numFmtId="0" fontId="11" fillId="0" borderId="70" xfId="0" applyFont="1" applyBorder="1" applyAlignment="1">
      <alignment horizontal="left" vertical="top"/>
    </xf>
    <xf numFmtId="0" fontId="11" fillId="0" borderId="39" xfId="0" applyFont="1" applyBorder="1" applyAlignment="1">
      <alignment horizontal="left" vertical="top"/>
    </xf>
    <xf numFmtId="0" fontId="18" fillId="2" borderId="54" xfId="0" applyFont="1" applyFill="1" applyBorder="1" applyAlignment="1" applyProtection="1">
      <alignment horizontal="center" vertical="center" wrapText="1"/>
      <protection locked="0"/>
    </xf>
    <xf numFmtId="0" fontId="18" fillId="2" borderId="67" xfId="0" applyFont="1" applyFill="1" applyBorder="1" applyAlignment="1" applyProtection="1">
      <alignment horizontal="center" vertical="center" wrapText="1"/>
      <protection locked="0"/>
    </xf>
    <xf numFmtId="0" fontId="18" fillId="2" borderId="34" xfId="0" applyFont="1" applyFill="1" applyBorder="1" applyAlignment="1" applyProtection="1">
      <alignment horizontal="center" vertical="center" wrapText="1"/>
      <protection locked="0"/>
    </xf>
    <xf numFmtId="0" fontId="18" fillId="2" borderId="68" xfId="0" applyFont="1" applyFill="1" applyBorder="1" applyAlignment="1" applyProtection="1">
      <alignment horizontal="center" vertical="center" wrapText="1"/>
      <protection locked="0"/>
    </xf>
    <xf numFmtId="0" fontId="13" fillId="3" borderId="46"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8" fillId="2" borderId="36" xfId="0" applyFont="1" applyFill="1" applyBorder="1" applyAlignment="1" applyProtection="1">
      <alignment horizontal="center" vertical="center" wrapText="1"/>
      <protection locked="0"/>
    </xf>
    <xf numFmtId="0" fontId="18" fillId="2" borderId="69" xfId="0" applyFont="1" applyFill="1" applyBorder="1" applyAlignment="1" applyProtection="1">
      <alignment horizontal="center" vertical="center" wrapText="1"/>
      <protection locked="0"/>
    </xf>
    <xf numFmtId="0" fontId="19" fillId="0" borderId="47" xfId="0" applyFont="1" applyBorder="1" applyAlignment="1" applyProtection="1">
      <alignment horizontal="left" wrapText="1"/>
      <protection locked="0"/>
    </xf>
    <xf numFmtId="0" fontId="18" fillId="2" borderId="34" xfId="0" applyFont="1" applyFill="1" applyBorder="1" applyAlignment="1" applyProtection="1">
      <alignment horizontal="center" vertical="center"/>
      <protection locked="0"/>
    </xf>
    <xf numFmtId="0" fontId="18" fillId="2" borderId="68" xfId="0" applyFont="1" applyFill="1" applyBorder="1" applyAlignment="1" applyProtection="1">
      <alignment horizontal="center" vertical="center"/>
      <protection locked="0"/>
    </xf>
    <xf numFmtId="0" fontId="12" fillId="2" borderId="54" xfId="0" applyFont="1" applyFill="1" applyBorder="1" applyAlignment="1" applyProtection="1">
      <alignment horizontal="center" vertical="center" wrapText="1"/>
      <protection locked="0"/>
    </xf>
    <xf numFmtId="0" fontId="12" fillId="2" borderId="67" xfId="0" applyFont="1" applyFill="1" applyBorder="1" applyAlignment="1" applyProtection="1">
      <alignment horizontal="center" vertical="center" wrapText="1"/>
      <protection locked="0"/>
    </xf>
    <xf numFmtId="0" fontId="12" fillId="2" borderId="34" xfId="0" applyFont="1" applyFill="1" applyBorder="1" applyAlignment="1" applyProtection="1">
      <alignment horizontal="center" vertical="center" wrapText="1"/>
      <protection locked="0"/>
    </xf>
    <xf numFmtId="0" fontId="12" fillId="2" borderId="68" xfId="0" applyFont="1" applyFill="1" applyBorder="1" applyAlignment="1" applyProtection="1">
      <alignment horizontal="center" vertical="center" wrapText="1"/>
      <protection locked="0"/>
    </xf>
    <xf numFmtId="0" fontId="12" fillId="2" borderId="36" xfId="0" applyFont="1" applyFill="1" applyBorder="1" applyAlignment="1" applyProtection="1">
      <alignment horizontal="center" vertical="center" wrapText="1"/>
      <protection locked="0"/>
    </xf>
    <xf numFmtId="0" fontId="12" fillId="2" borderId="69" xfId="0" applyFont="1" applyFill="1" applyBorder="1" applyAlignment="1" applyProtection="1">
      <alignment horizontal="center" vertical="center" wrapText="1"/>
      <protection locked="0"/>
    </xf>
    <xf numFmtId="0" fontId="13" fillId="3" borderId="51" xfId="0" applyFont="1" applyFill="1" applyBorder="1" applyAlignment="1">
      <alignment horizontal="center" vertical="center"/>
    </xf>
    <xf numFmtId="0" fontId="13" fillId="3" borderId="39"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70"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51" xfId="0" applyFont="1" applyFill="1" applyBorder="1" applyAlignment="1">
      <alignment horizontal="center" vertical="center" wrapText="1"/>
    </xf>
    <xf numFmtId="0" fontId="18" fillId="2" borderId="72" xfId="0" applyFont="1" applyFill="1" applyBorder="1" applyAlignment="1" applyProtection="1">
      <alignment horizontal="center" vertical="center" wrapText="1"/>
      <protection locked="0"/>
    </xf>
    <xf numFmtId="0" fontId="18" fillId="2" borderId="73" xfId="0" applyFont="1" applyFill="1" applyBorder="1" applyAlignment="1" applyProtection="1">
      <alignment horizontal="center" vertical="center" wrapText="1"/>
      <protection locked="0"/>
    </xf>
    <xf numFmtId="0" fontId="18" fillId="2" borderId="36" xfId="0" applyFont="1" applyFill="1" applyBorder="1" applyAlignment="1" applyProtection="1">
      <alignment horizontal="center" vertical="center"/>
      <protection locked="0"/>
    </xf>
    <xf numFmtId="0" fontId="18" fillId="2" borderId="69" xfId="0" applyFont="1" applyFill="1" applyBorder="1" applyAlignment="1" applyProtection="1">
      <alignment horizontal="center" vertical="center"/>
      <protection locked="0"/>
    </xf>
    <xf numFmtId="0" fontId="18" fillId="2" borderId="54" xfId="0" applyFont="1" applyFill="1" applyBorder="1" applyAlignment="1" applyProtection="1">
      <alignment horizontal="center" vertical="center"/>
      <protection locked="0"/>
    </xf>
    <xf numFmtId="0" fontId="18" fillId="2" borderId="67" xfId="0" applyFont="1" applyFill="1" applyBorder="1" applyAlignment="1" applyProtection="1">
      <alignment horizontal="center" vertical="center"/>
      <protection locked="0"/>
    </xf>
    <xf numFmtId="0" fontId="13" fillId="3" borderId="54"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0" fillId="2" borderId="0" xfId="0" applyFill="1" applyProtection="1">
      <protection locked="0"/>
    </xf>
    <xf numFmtId="0" fontId="16" fillId="2" borderId="20" xfId="0" applyFont="1" applyFill="1" applyBorder="1" applyAlignment="1" applyProtection="1">
      <alignment horizontal="left" vertical="center" wrapText="1"/>
      <protection locked="0"/>
    </xf>
    <xf numFmtId="0" fontId="13" fillId="3" borderId="52"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3" fillId="3" borderId="54" xfId="0" applyFont="1" applyFill="1" applyBorder="1" applyAlignment="1">
      <alignment horizontal="center" vertical="center"/>
    </xf>
    <xf numFmtId="0" fontId="13" fillId="3" borderId="34" xfId="0" applyFont="1" applyFill="1" applyBorder="1" applyAlignment="1">
      <alignment horizontal="center" vertical="center"/>
    </xf>
    <xf numFmtId="0" fontId="13" fillId="3" borderId="36" xfId="0" applyFont="1" applyFill="1" applyBorder="1" applyAlignment="1">
      <alignment horizontal="center" vertical="center"/>
    </xf>
  </cellXfs>
  <cellStyles count="5">
    <cellStyle name="Normal" xfId="0" builtinId="0"/>
    <cellStyle name="style1495205262559" xfId="3" xr:uid="{00000000-0005-0000-0000-000001000000}"/>
    <cellStyle name="style1495205262808" xfId="1" xr:uid="{00000000-0005-0000-0000-000002000000}"/>
    <cellStyle name="style1495205262886" xfId="2" xr:uid="{00000000-0005-0000-0000-000003000000}"/>
    <cellStyle name="style1495205263042" xfId="4" xr:uid="{00000000-0005-0000-0000-000004000000}"/>
  </cellStyles>
  <dxfs count="3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www.apa.org/ed/accreditation/about/policies/templates.aspx" TargetMode="External"/><Relationship Id="rId1" Type="http://schemas.openxmlformats.org/officeDocument/2006/relationships/hyperlink" Target="mailto:apaaccred@apa.org?subject=IR%20C-20" TargetMode="External"/></Relationships>
</file>

<file path=xl/drawings/drawing1.xml><?xml version="1.0" encoding="utf-8"?>
<xdr:wsDr xmlns:xdr="http://schemas.openxmlformats.org/drawingml/2006/spreadsheetDrawing" xmlns:a="http://schemas.openxmlformats.org/drawingml/2006/main">
  <xdr:twoCellAnchor>
    <xdr:from>
      <xdr:col>2</xdr:col>
      <xdr:colOff>3143250</xdr:colOff>
      <xdr:row>10</xdr:row>
      <xdr:rowOff>781050</xdr:rowOff>
    </xdr:from>
    <xdr:to>
      <xdr:col>2</xdr:col>
      <xdr:colOff>4457700</xdr:colOff>
      <xdr:row>10</xdr:row>
      <xdr:rowOff>942975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848100" y="5686425"/>
          <a:ext cx="131445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xdr:col>
      <xdr:colOff>1466850</xdr:colOff>
      <xdr:row>10</xdr:row>
      <xdr:rowOff>200026</xdr:rowOff>
    </xdr:from>
    <xdr:to>
      <xdr:col>2</xdr:col>
      <xdr:colOff>1781175</xdr:colOff>
      <xdr:row>10</xdr:row>
      <xdr:rowOff>352426</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2171700" y="5295901"/>
          <a:ext cx="31432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D15"/>
  <sheetViews>
    <sheetView zoomScaleNormal="100" zoomScaleSheetLayoutView="100" workbookViewId="0">
      <selection activeCell="J6" sqref="J6"/>
    </sheetView>
  </sheetViews>
  <sheetFormatPr baseColWidth="10" defaultColWidth="9.1640625" defaultRowHeight="15" x14ac:dyDescent="0.2"/>
  <cols>
    <col min="1" max="1" width="9.1640625" style="18"/>
    <col min="2" max="2" width="1.5" style="18" customWidth="1"/>
    <col min="3" max="3" width="70.5" style="18" customWidth="1"/>
    <col min="4" max="4" width="1.5" style="18" customWidth="1"/>
    <col min="5" max="16384" width="9.1640625" style="18"/>
  </cols>
  <sheetData>
    <row r="2" spans="1:4" ht="19" x14ac:dyDescent="0.2">
      <c r="C2" s="35" t="s">
        <v>40</v>
      </c>
    </row>
    <row r="3" spans="1:4" ht="15" customHeight="1" x14ac:dyDescent="0.2">
      <c r="B3" s="20"/>
      <c r="C3" s="20"/>
      <c r="D3" s="20"/>
    </row>
    <row r="4" spans="1:4" ht="7.5" customHeight="1" x14ac:dyDescent="0.2">
      <c r="A4" s="19"/>
      <c r="B4" s="23"/>
      <c r="C4" s="24"/>
      <c r="D4" s="25"/>
    </row>
    <row r="5" spans="1:4" ht="100" x14ac:dyDescent="0.2">
      <c r="A5" s="19"/>
      <c r="B5" s="26"/>
      <c r="C5" s="22" t="s">
        <v>55</v>
      </c>
      <c r="D5" s="27"/>
    </row>
    <row r="6" spans="1:4" ht="9" customHeight="1" x14ac:dyDescent="0.2">
      <c r="A6" s="19"/>
      <c r="B6" s="26"/>
      <c r="C6" s="22"/>
      <c r="D6" s="27"/>
    </row>
    <row r="7" spans="1:4" ht="130.5" customHeight="1" x14ac:dyDescent="0.2">
      <c r="A7" s="19"/>
      <c r="B7" s="26"/>
      <c r="C7" s="32" t="s">
        <v>53</v>
      </c>
      <c r="D7" s="27"/>
    </row>
    <row r="8" spans="1:4" ht="2.25" customHeight="1" x14ac:dyDescent="0.2">
      <c r="A8" s="19"/>
      <c r="B8" s="26"/>
      <c r="C8" s="31"/>
      <c r="D8" s="27"/>
    </row>
    <row r="9" spans="1:4" ht="80" x14ac:dyDescent="0.2">
      <c r="A9" s="19"/>
      <c r="B9" s="26"/>
      <c r="C9" s="32" t="s">
        <v>54</v>
      </c>
      <c r="D9" s="27"/>
    </row>
    <row r="10" spans="1:4" ht="9.75" customHeight="1" x14ac:dyDescent="0.2">
      <c r="A10" s="19"/>
      <c r="B10" s="26"/>
      <c r="C10" s="31"/>
      <c r="D10" s="27"/>
    </row>
    <row r="11" spans="1:4" ht="80" x14ac:dyDescent="0.2">
      <c r="A11" s="19"/>
      <c r="B11" s="26"/>
      <c r="C11" s="22" t="s">
        <v>42</v>
      </c>
      <c r="D11" s="27"/>
    </row>
    <row r="12" spans="1:4" x14ac:dyDescent="0.2">
      <c r="A12" s="19"/>
      <c r="B12" s="26"/>
      <c r="C12" s="22"/>
      <c r="D12" s="27"/>
    </row>
    <row r="13" spans="1:4" ht="16" x14ac:dyDescent="0.2">
      <c r="A13" s="19"/>
      <c r="B13" s="26"/>
      <c r="C13" s="22" t="s">
        <v>41</v>
      </c>
      <c r="D13" s="27"/>
    </row>
    <row r="14" spans="1:4" x14ac:dyDescent="0.2">
      <c r="A14" s="19"/>
      <c r="B14" s="28"/>
      <c r="C14" s="29"/>
      <c r="D14" s="30"/>
    </row>
    <row r="15" spans="1:4" x14ac:dyDescent="0.2">
      <c r="B15" s="21"/>
      <c r="C15" s="21"/>
      <c r="D15" s="21"/>
    </row>
  </sheetData>
  <pageMargins left="0.7" right="0.7" top="0.75" bottom="0.75" header="0.3" footer="0.3"/>
  <pageSetup fitToWidth="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3920-BCE7-4E66-ADA1-0391410A3A94}">
  <sheetPr>
    <tabColor rgb="FFFFFF00"/>
    <pageSetUpPr fitToPage="1"/>
  </sheetPr>
  <dimension ref="B1:R12"/>
  <sheetViews>
    <sheetView showGridLines="0" tabSelected="1" showRuler="0" zoomScaleNormal="100" zoomScaleSheetLayoutView="85" workbookViewId="0">
      <selection activeCell="G17" sqref="G17"/>
    </sheetView>
  </sheetViews>
  <sheetFormatPr baseColWidth="10" defaultColWidth="9.1640625" defaultRowHeight="15" x14ac:dyDescent="0.2"/>
  <cols>
    <col min="1" max="1" width="3.1640625" style="1" customWidth="1"/>
    <col min="2" max="2" width="45.5" style="1" customWidth="1"/>
    <col min="3" max="18" width="5.5" style="1" customWidth="1"/>
    <col min="19" max="16384" width="9.1640625" style="1"/>
  </cols>
  <sheetData>
    <row r="1" spans="2:18" ht="18" x14ac:dyDescent="0.2">
      <c r="B1" s="128" t="s">
        <v>68</v>
      </c>
      <c r="C1" s="128"/>
      <c r="D1" s="128"/>
      <c r="E1" s="128"/>
      <c r="F1" s="128"/>
      <c r="G1" s="128"/>
      <c r="H1" s="128"/>
      <c r="I1" s="128"/>
      <c r="J1" s="128"/>
    </row>
    <row r="2" spans="2:18" x14ac:dyDescent="0.2">
      <c r="B2" s="129" t="s">
        <v>86</v>
      </c>
      <c r="C2" s="129"/>
      <c r="D2" s="129"/>
      <c r="E2" s="129"/>
      <c r="F2" s="129"/>
      <c r="G2" s="129"/>
      <c r="H2" s="129"/>
      <c r="I2" s="129"/>
      <c r="J2" s="129"/>
    </row>
    <row r="3" spans="2:18" x14ac:dyDescent="0.2">
      <c r="B3" s="139"/>
      <c r="C3" s="139"/>
      <c r="D3" s="139"/>
      <c r="E3" s="139"/>
      <c r="F3" s="139"/>
      <c r="G3" s="139"/>
      <c r="H3" s="139"/>
      <c r="I3" s="139"/>
      <c r="J3" s="139"/>
      <c r="K3" s="139"/>
      <c r="L3" s="139"/>
      <c r="M3" s="139"/>
      <c r="N3" s="139"/>
      <c r="O3" s="139"/>
      <c r="P3" s="139"/>
      <c r="Q3" s="139"/>
      <c r="R3" s="139"/>
    </row>
    <row r="4" spans="2:18" ht="19" thickBot="1" x14ac:dyDescent="0.25">
      <c r="B4" s="140" t="s">
        <v>65</v>
      </c>
      <c r="C4" s="140"/>
      <c r="D4" s="140"/>
      <c r="E4" s="140"/>
      <c r="F4" s="140"/>
      <c r="G4" s="140"/>
      <c r="H4" s="140"/>
      <c r="I4" s="140"/>
      <c r="J4" s="140"/>
      <c r="K4" s="140"/>
      <c r="L4" s="140"/>
      <c r="M4" s="140"/>
      <c r="N4" s="140"/>
      <c r="O4" s="140"/>
      <c r="P4" s="140"/>
      <c r="Q4" s="140"/>
      <c r="R4" s="140"/>
    </row>
    <row r="5" spans="2:18" s="102" customFormat="1" ht="78" customHeight="1" thickBot="1" x14ac:dyDescent="0.25">
      <c r="B5" s="141" t="s">
        <v>66</v>
      </c>
      <c r="C5" s="142"/>
      <c r="D5" s="142"/>
      <c r="E5" s="142"/>
      <c r="F5" s="142"/>
      <c r="G5" s="142"/>
      <c r="H5" s="143"/>
      <c r="I5" s="144" t="s">
        <v>69</v>
      </c>
      <c r="J5" s="145"/>
      <c r="K5" s="101"/>
      <c r="L5" s="101"/>
      <c r="M5" s="101"/>
      <c r="N5" s="101"/>
      <c r="O5" s="101"/>
      <c r="P5" s="101"/>
      <c r="Q5" s="101"/>
      <c r="R5" s="101"/>
    </row>
    <row r="6" spans="2:18" ht="16" thickBot="1" x14ac:dyDescent="0.25">
      <c r="B6" s="146" t="s">
        <v>67</v>
      </c>
      <c r="C6" s="147"/>
      <c r="D6" s="147"/>
      <c r="E6" s="147"/>
      <c r="F6" s="147"/>
      <c r="G6" s="147"/>
      <c r="H6" s="147"/>
      <c r="I6" s="147"/>
      <c r="J6" s="148"/>
      <c r="K6" s="45"/>
      <c r="L6" s="45"/>
      <c r="M6" s="45"/>
      <c r="N6" s="45"/>
      <c r="O6" s="45"/>
      <c r="P6" s="45"/>
      <c r="Q6" s="45"/>
      <c r="R6" s="45"/>
    </row>
    <row r="7" spans="2:18" x14ac:dyDescent="0.2">
      <c r="B7" s="130"/>
      <c r="C7" s="131"/>
      <c r="D7" s="131"/>
      <c r="E7" s="131"/>
      <c r="F7" s="131"/>
      <c r="G7" s="131"/>
      <c r="H7" s="131"/>
      <c r="I7" s="131"/>
      <c r="J7" s="132"/>
      <c r="K7" s="45"/>
      <c r="L7" s="45"/>
      <c r="M7" s="45"/>
      <c r="N7" s="45"/>
      <c r="O7" s="45"/>
      <c r="P7" s="45"/>
      <c r="Q7" s="45"/>
      <c r="R7" s="45"/>
    </row>
    <row r="8" spans="2:18" ht="59" customHeight="1" x14ac:dyDescent="0.2">
      <c r="B8" s="133"/>
      <c r="C8" s="134"/>
      <c r="D8" s="134"/>
      <c r="E8" s="134"/>
      <c r="F8" s="134"/>
      <c r="G8" s="134"/>
      <c r="H8" s="134"/>
      <c r="I8" s="134"/>
      <c r="J8" s="135"/>
      <c r="K8" s="45"/>
      <c r="L8" s="45"/>
      <c r="M8" s="45"/>
      <c r="N8" s="45"/>
      <c r="O8" s="45"/>
      <c r="P8" s="45"/>
      <c r="Q8" s="45"/>
      <c r="R8" s="45"/>
    </row>
    <row r="9" spans="2:18" x14ac:dyDescent="0.2">
      <c r="B9" s="133"/>
      <c r="C9" s="134"/>
      <c r="D9" s="134"/>
      <c r="E9" s="134"/>
      <c r="F9" s="134"/>
      <c r="G9" s="134"/>
      <c r="H9" s="134"/>
      <c r="I9" s="134"/>
      <c r="J9" s="135"/>
      <c r="K9" s="45"/>
      <c r="L9" s="45"/>
      <c r="M9" s="45"/>
      <c r="N9" s="45"/>
      <c r="O9" s="45"/>
      <c r="P9" s="45"/>
      <c r="Q9" s="45"/>
      <c r="R9" s="45"/>
    </row>
    <row r="10" spans="2:18" x14ac:dyDescent="0.2">
      <c r="B10" s="133"/>
      <c r="C10" s="134"/>
      <c r="D10" s="134"/>
      <c r="E10" s="134"/>
      <c r="F10" s="134"/>
      <c r="G10" s="134"/>
      <c r="H10" s="134"/>
      <c r="I10" s="134"/>
      <c r="J10" s="135"/>
    </row>
    <row r="11" spans="2:18" x14ac:dyDescent="0.2">
      <c r="B11" s="133"/>
      <c r="C11" s="134"/>
      <c r="D11" s="134"/>
      <c r="E11" s="134"/>
      <c r="F11" s="134"/>
      <c r="G11" s="134"/>
      <c r="H11" s="134"/>
      <c r="I11" s="134"/>
      <c r="J11" s="135"/>
    </row>
    <row r="12" spans="2:18" ht="16" thickBot="1" x14ac:dyDescent="0.25">
      <c r="B12" s="136"/>
      <c r="C12" s="137"/>
      <c r="D12" s="137"/>
      <c r="E12" s="137"/>
      <c r="F12" s="137"/>
      <c r="G12" s="137"/>
      <c r="H12" s="137"/>
      <c r="I12" s="137"/>
      <c r="J12" s="138"/>
    </row>
  </sheetData>
  <mergeCells count="8">
    <mergeCell ref="B1:J1"/>
    <mergeCell ref="B2:J2"/>
    <mergeCell ref="B7:J12"/>
    <mergeCell ref="B3:R3"/>
    <mergeCell ref="B4:R4"/>
    <mergeCell ref="B5:H5"/>
    <mergeCell ref="I5:J5"/>
    <mergeCell ref="B6:J6"/>
  </mergeCells>
  <pageMargins left="0.7" right="0.7" top="0.75" bottom="0.75" header="0.3" footer="0.3"/>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28"/>
  <sheetViews>
    <sheetView showGridLines="0" showRuler="0" view="pageLayout" zoomScale="118" zoomScaleNormal="100" zoomScaleSheetLayoutView="85" zoomScalePageLayoutView="118" workbookViewId="0">
      <selection activeCell="U11" sqref="U11"/>
    </sheetView>
  </sheetViews>
  <sheetFormatPr baseColWidth="10" defaultColWidth="5.6640625" defaultRowHeight="15" x14ac:dyDescent="0.2"/>
  <cols>
    <col min="1" max="1" width="3.1640625" style="1" customWidth="1"/>
    <col min="2" max="2" width="45.5" style="1" customWidth="1"/>
    <col min="3" max="14" width="5.5" style="1" customWidth="1"/>
    <col min="15" max="22" width="5.6640625" style="1"/>
    <col min="23" max="24" width="6.1640625" style="1" bestFit="1" customWidth="1"/>
    <col min="25" max="16384" width="5.6640625" style="1"/>
  </cols>
  <sheetData>
    <row r="1" spans="1:24" x14ac:dyDescent="0.2">
      <c r="B1" s="139"/>
      <c r="C1" s="139"/>
      <c r="D1" s="139"/>
      <c r="E1" s="139"/>
      <c r="F1" s="139"/>
      <c r="G1" s="139"/>
      <c r="H1" s="139"/>
      <c r="I1" s="139"/>
      <c r="J1" s="139"/>
      <c r="K1" s="139"/>
      <c r="L1" s="139"/>
      <c r="M1" s="139"/>
      <c r="N1" s="139"/>
    </row>
    <row r="2" spans="1:24" ht="19" thickBot="1" x14ac:dyDescent="0.25">
      <c r="A2" s="45"/>
      <c r="B2" s="140" t="s">
        <v>43</v>
      </c>
      <c r="C2" s="140"/>
      <c r="D2" s="140"/>
      <c r="E2" s="140"/>
      <c r="F2" s="140"/>
      <c r="G2" s="140"/>
      <c r="H2" s="140"/>
      <c r="I2" s="140"/>
      <c r="J2" s="140"/>
      <c r="K2" s="140"/>
      <c r="L2" s="140"/>
      <c r="M2" s="140"/>
      <c r="N2" s="140"/>
      <c r="O2" s="45"/>
      <c r="P2" s="45"/>
      <c r="Q2" s="45"/>
      <c r="R2" s="45"/>
      <c r="S2" s="45"/>
      <c r="T2" s="45"/>
      <c r="U2" s="45"/>
      <c r="V2" s="45"/>
      <c r="W2" s="45"/>
      <c r="X2" s="45"/>
    </row>
    <row r="3" spans="1:24" ht="15.75" customHeight="1" thickBot="1" x14ac:dyDescent="0.25">
      <c r="A3" s="45"/>
      <c r="B3" s="168" t="s">
        <v>3</v>
      </c>
      <c r="C3" s="170"/>
      <c r="D3" s="170"/>
      <c r="E3" s="170"/>
      <c r="F3" s="170"/>
      <c r="G3" s="170"/>
      <c r="H3" s="170"/>
      <c r="I3" s="170"/>
      <c r="J3" s="170"/>
      <c r="K3" s="170"/>
      <c r="L3" s="170"/>
      <c r="M3" s="170"/>
      <c r="N3" s="170"/>
      <c r="O3" s="170"/>
      <c r="P3" s="170"/>
      <c r="Q3" s="170"/>
      <c r="R3" s="170"/>
      <c r="S3" s="170"/>
      <c r="T3" s="170"/>
      <c r="U3" s="170"/>
      <c r="V3" s="170"/>
      <c r="W3" s="170"/>
      <c r="X3" s="171"/>
    </row>
    <row r="4" spans="1:24" ht="27" customHeight="1" thickBot="1" x14ac:dyDescent="0.25">
      <c r="A4" s="45"/>
      <c r="B4" s="169"/>
      <c r="C4" s="153" t="s">
        <v>60</v>
      </c>
      <c r="D4" s="154"/>
      <c r="E4" s="153" t="s">
        <v>61</v>
      </c>
      <c r="F4" s="154"/>
      <c r="G4" s="153" t="s">
        <v>56</v>
      </c>
      <c r="H4" s="154"/>
      <c r="I4" s="153" t="s">
        <v>62</v>
      </c>
      <c r="J4" s="154"/>
      <c r="K4" s="153" t="s">
        <v>63</v>
      </c>
      <c r="L4" s="154"/>
      <c r="M4" s="153" t="s">
        <v>64</v>
      </c>
      <c r="N4" s="154"/>
      <c r="O4" s="153" t="s">
        <v>83</v>
      </c>
      <c r="P4" s="154"/>
      <c r="Q4" s="153" t="s">
        <v>84</v>
      </c>
      <c r="R4" s="154"/>
      <c r="S4" s="172" t="s">
        <v>89</v>
      </c>
      <c r="T4" s="171"/>
      <c r="U4" s="172" t="s">
        <v>87</v>
      </c>
      <c r="V4" s="171"/>
      <c r="W4" s="166" t="s">
        <v>4</v>
      </c>
      <c r="X4" s="167"/>
    </row>
    <row r="5" spans="1:24" ht="29.25" customHeight="1" x14ac:dyDescent="0.2">
      <c r="A5" s="45"/>
      <c r="B5" s="87" t="s">
        <v>12</v>
      </c>
      <c r="C5" s="160">
        <v>6</v>
      </c>
      <c r="D5" s="161"/>
      <c r="E5" s="149">
        <v>10</v>
      </c>
      <c r="F5" s="150"/>
      <c r="G5" s="149">
        <v>13</v>
      </c>
      <c r="H5" s="150"/>
      <c r="I5" s="149">
        <v>11</v>
      </c>
      <c r="J5" s="150"/>
      <c r="K5" s="149">
        <v>8</v>
      </c>
      <c r="L5" s="150"/>
      <c r="M5" s="149">
        <v>10</v>
      </c>
      <c r="N5" s="150"/>
      <c r="O5" s="149">
        <v>8</v>
      </c>
      <c r="P5" s="150"/>
      <c r="Q5" s="149">
        <v>3</v>
      </c>
      <c r="R5" s="150"/>
      <c r="S5" s="149">
        <v>11</v>
      </c>
      <c r="T5" s="150"/>
      <c r="U5" s="149">
        <v>10</v>
      </c>
      <c r="V5" s="150"/>
      <c r="W5" s="177">
        <f>SUM(C5:V5)</f>
        <v>90</v>
      </c>
      <c r="X5" s="178"/>
    </row>
    <row r="6" spans="1:24" ht="17.25" customHeight="1" x14ac:dyDescent="0.2">
      <c r="A6" s="45"/>
      <c r="B6" s="88" t="s">
        <v>13</v>
      </c>
      <c r="C6" s="162">
        <v>4.54</v>
      </c>
      <c r="D6" s="163"/>
      <c r="E6" s="151">
        <v>4.4000000000000004</v>
      </c>
      <c r="F6" s="152"/>
      <c r="G6" s="151">
        <v>4.6900000000000004</v>
      </c>
      <c r="H6" s="152"/>
      <c r="I6" s="151">
        <v>4.63</v>
      </c>
      <c r="J6" s="152"/>
      <c r="K6" s="151">
        <v>4</v>
      </c>
      <c r="L6" s="152"/>
      <c r="M6" s="151">
        <v>4.9000000000000004</v>
      </c>
      <c r="N6" s="152"/>
      <c r="O6" s="151">
        <v>4.25</v>
      </c>
      <c r="P6" s="152"/>
      <c r="Q6" s="151">
        <v>4</v>
      </c>
      <c r="R6" s="152"/>
      <c r="S6" s="151">
        <v>4.4000000000000004</v>
      </c>
      <c r="T6" s="173"/>
      <c r="U6" s="151">
        <v>4.5</v>
      </c>
      <c r="V6" s="173"/>
      <c r="W6" s="158">
        <f>AVERAGE(C6:V6)</f>
        <v>4.431</v>
      </c>
      <c r="X6" s="159"/>
    </row>
    <row r="7" spans="1:24" ht="15" customHeight="1" thickBot="1" x14ac:dyDescent="0.25">
      <c r="A7" s="45"/>
      <c r="B7" s="89" t="s">
        <v>14</v>
      </c>
      <c r="C7" s="164">
        <v>4.33</v>
      </c>
      <c r="D7" s="165"/>
      <c r="E7" s="155">
        <v>4</v>
      </c>
      <c r="F7" s="156"/>
      <c r="G7" s="155">
        <v>4.5</v>
      </c>
      <c r="H7" s="156"/>
      <c r="I7" s="155">
        <v>4</v>
      </c>
      <c r="J7" s="156"/>
      <c r="K7" s="155">
        <v>4</v>
      </c>
      <c r="L7" s="156"/>
      <c r="M7" s="155">
        <v>4.5</v>
      </c>
      <c r="N7" s="156"/>
      <c r="O7" s="155">
        <v>4</v>
      </c>
      <c r="P7" s="156"/>
      <c r="Q7" s="155">
        <v>4</v>
      </c>
      <c r="R7" s="156"/>
      <c r="S7" s="155">
        <v>4.5</v>
      </c>
      <c r="T7" s="174"/>
      <c r="U7" s="155">
        <v>4.5</v>
      </c>
      <c r="V7" s="174"/>
      <c r="W7" s="175">
        <f>MEDIAN(C7:V7)</f>
        <v>4.165</v>
      </c>
      <c r="X7" s="176"/>
    </row>
    <row r="8" spans="1:24" ht="16" thickBot="1" x14ac:dyDescent="0.25">
      <c r="A8" s="45"/>
      <c r="B8" s="72" t="s">
        <v>5</v>
      </c>
      <c r="C8" s="77" t="s">
        <v>1</v>
      </c>
      <c r="D8" s="79" t="s">
        <v>0</v>
      </c>
      <c r="E8" s="77" t="s">
        <v>1</v>
      </c>
      <c r="F8" s="79" t="s">
        <v>0</v>
      </c>
      <c r="G8" s="86" t="s">
        <v>1</v>
      </c>
      <c r="H8" s="78" t="s">
        <v>0</v>
      </c>
      <c r="I8" s="77" t="s">
        <v>1</v>
      </c>
      <c r="J8" s="78" t="s">
        <v>0</v>
      </c>
      <c r="K8" s="77" t="s">
        <v>1</v>
      </c>
      <c r="L8" s="78" t="s">
        <v>0</v>
      </c>
      <c r="M8" s="77" t="s">
        <v>1</v>
      </c>
      <c r="N8" s="79" t="s">
        <v>0</v>
      </c>
      <c r="O8" s="77" t="s">
        <v>1</v>
      </c>
      <c r="P8" s="79" t="s">
        <v>0</v>
      </c>
      <c r="Q8" s="77" t="s">
        <v>1</v>
      </c>
      <c r="R8" s="79" t="s">
        <v>0</v>
      </c>
      <c r="S8" s="114" t="s">
        <v>1</v>
      </c>
      <c r="T8" s="115" t="s">
        <v>0</v>
      </c>
      <c r="U8" s="114" t="s">
        <v>1</v>
      </c>
      <c r="V8" s="115" t="s">
        <v>0</v>
      </c>
      <c r="W8" s="114" t="s">
        <v>1</v>
      </c>
      <c r="X8" s="115" t="s">
        <v>0</v>
      </c>
    </row>
    <row r="9" spans="1:24" x14ac:dyDescent="0.2">
      <c r="A9" s="45"/>
      <c r="B9" s="90" t="s">
        <v>15</v>
      </c>
      <c r="C9" s="3">
        <v>5</v>
      </c>
      <c r="D9" s="39">
        <v>73</v>
      </c>
      <c r="E9" s="3">
        <v>6</v>
      </c>
      <c r="F9" s="39">
        <f>E9/E$5*100</f>
        <v>60</v>
      </c>
      <c r="G9" s="2">
        <v>9</v>
      </c>
      <c r="H9" s="40">
        <f>G9/G$5*100</f>
        <v>69.230769230769226</v>
      </c>
      <c r="I9" s="3">
        <v>9</v>
      </c>
      <c r="J9" s="40">
        <f>I9/I$5*100</f>
        <v>81.818181818181827</v>
      </c>
      <c r="K9" s="3">
        <v>8</v>
      </c>
      <c r="L9" s="40">
        <f>K9/K$5*100</f>
        <v>100</v>
      </c>
      <c r="M9" s="3">
        <v>5</v>
      </c>
      <c r="N9" s="39">
        <v>100</v>
      </c>
      <c r="O9" s="3">
        <v>6</v>
      </c>
      <c r="P9" s="39">
        <v>50</v>
      </c>
      <c r="Q9" s="3">
        <v>3</v>
      </c>
      <c r="R9" s="39">
        <v>75</v>
      </c>
      <c r="S9" s="3">
        <v>8</v>
      </c>
      <c r="T9" s="39">
        <f>S9/S$5*100</f>
        <v>72.727272727272734</v>
      </c>
      <c r="U9" s="3">
        <v>5</v>
      </c>
      <c r="V9" s="39">
        <f>U9/U$5*100</f>
        <v>50</v>
      </c>
      <c r="W9" s="116">
        <f>C9+E9+G9+I9+K9+M9+O9+Q9+S9+U9</f>
        <v>64</v>
      </c>
      <c r="X9" s="117">
        <f>W9/W$5*100</f>
        <v>71.111111111111114</v>
      </c>
    </row>
    <row r="10" spans="1:24" x14ac:dyDescent="0.2">
      <c r="A10" s="45"/>
      <c r="B10" s="91" t="s">
        <v>16</v>
      </c>
      <c r="C10" s="5">
        <v>0</v>
      </c>
      <c r="D10" s="41">
        <v>18</v>
      </c>
      <c r="E10" s="5">
        <v>4</v>
      </c>
      <c r="F10" s="41">
        <v>0</v>
      </c>
      <c r="G10" s="4">
        <v>3</v>
      </c>
      <c r="H10" s="42">
        <f t="shared" ref="F10:H13" si="0">G10/G$5*100</f>
        <v>23.076923076923077</v>
      </c>
      <c r="I10" s="5">
        <v>0</v>
      </c>
      <c r="J10" s="42">
        <v>23</v>
      </c>
      <c r="K10" s="5">
        <v>0</v>
      </c>
      <c r="L10" s="42">
        <v>0</v>
      </c>
      <c r="M10" s="5">
        <v>3</v>
      </c>
      <c r="N10" s="41">
        <f>M10/M$5*100</f>
        <v>30</v>
      </c>
      <c r="O10" s="5">
        <v>2</v>
      </c>
      <c r="P10" s="41">
        <f>O10/O$5*100</f>
        <v>25</v>
      </c>
      <c r="Q10" s="5">
        <v>0</v>
      </c>
      <c r="R10" s="41">
        <v>25</v>
      </c>
      <c r="S10" s="5">
        <v>3</v>
      </c>
      <c r="T10" s="41">
        <f>S10/S$5*100</f>
        <v>27.27272727272727</v>
      </c>
      <c r="U10" s="5">
        <v>5</v>
      </c>
      <c r="V10" s="41">
        <f>U10/U$5*100</f>
        <v>50</v>
      </c>
      <c r="W10" s="116">
        <f>C10+E10+G10+I10+K10+M10+O10+Q10+S10+U10</f>
        <v>20</v>
      </c>
      <c r="X10" s="118">
        <f>W10/W$5*100</f>
        <v>22.222222222222221</v>
      </c>
    </row>
    <row r="11" spans="1:24" x14ac:dyDescent="0.2">
      <c r="A11" s="45"/>
      <c r="B11" s="91" t="s">
        <v>17</v>
      </c>
      <c r="C11" s="5">
        <v>1</v>
      </c>
      <c r="D11" s="41">
        <v>0</v>
      </c>
      <c r="E11" s="5">
        <v>0</v>
      </c>
      <c r="F11" s="41">
        <v>17</v>
      </c>
      <c r="G11" s="4">
        <v>0</v>
      </c>
      <c r="H11" s="42">
        <f t="shared" si="0"/>
        <v>0</v>
      </c>
      <c r="I11" s="5">
        <v>0</v>
      </c>
      <c r="J11" s="42">
        <f t="shared" ref="J11:J13" si="1">I11/I$5*100</f>
        <v>0</v>
      </c>
      <c r="K11" s="5">
        <v>0</v>
      </c>
      <c r="L11" s="42">
        <f t="shared" ref="L11" si="2">K11/K$5*100</f>
        <v>0</v>
      </c>
      <c r="M11" s="5">
        <v>2</v>
      </c>
      <c r="N11" s="41">
        <f>M11/M$5*100</f>
        <v>20</v>
      </c>
      <c r="O11" s="5">
        <v>0</v>
      </c>
      <c r="P11" s="41">
        <f>O11/O$5*100</f>
        <v>0</v>
      </c>
      <c r="Q11" s="5">
        <v>0</v>
      </c>
      <c r="R11" s="41">
        <v>0</v>
      </c>
      <c r="S11" s="5">
        <v>0</v>
      </c>
      <c r="T11" s="41">
        <f>S11/S$5*100</f>
        <v>0</v>
      </c>
      <c r="U11" s="5">
        <v>0</v>
      </c>
      <c r="V11" s="41">
        <f>U11/U$5*100</f>
        <v>0</v>
      </c>
      <c r="W11" s="116">
        <f>C11+E11+G11+I11+K11+M11+O11+Q11+S11+U11</f>
        <v>3</v>
      </c>
      <c r="X11" s="118">
        <f>W11/W$5*100</f>
        <v>3.3333333333333335</v>
      </c>
    </row>
    <row r="12" spans="1:24" x14ac:dyDescent="0.2">
      <c r="A12" s="45"/>
      <c r="B12" s="91" t="s">
        <v>18</v>
      </c>
      <c r="C12" s="5">
        <v>0</v>
      </c>
      <c r="D12" s="41">
        <v>9</v>
      </c>
      <c r="E12" s="5">
        <v>0</v>
      </c>
      <c r="F12" s="41">
        <v>0</v>
      </c>
      <c r="G12" s="4">
        <v>0</v>
      </c>
      <c r="H12" s="42">
        <f t="shared" si="0"/>
        <v>0</v>
      </c>
      <c r="I12" s="5">
        <v>2</v>
      </c>
      <c r="J12" s="42">
        <f t="shared" si="1"/>
        <v>18.181818181818183</v>
      </c>
      <c r="K12" s="5">
        <v>0</v>
      </c>
      <c r="L12" s="42">
        <v>18</v>
      </c>
      <c r="M12" s="5">
        <v>0</v>
      </c>
      <c r="N12" s="41">
        <v>0</v>
      </c>
      <c r="O12" s="5">
        <v>0</v>
      </c>
      <c r="P12" s="41">
        <f>O12/O$5*100</f>
        <v>0</v>
      </c>
      <c r="Q12" s="5">
        <v>0</v>
      </c>
      <c r="R12" s="41">
        <f>Q12/Q$5*100</f>
        <v>0</v>
      </c>
      <c r="S12" s="5">
        <v>0</v>
      </c>
      <c r="T12" s="41">
        <f>S12/S$5*100</f>
        <v>0</v>
      </c>
      <c r="U12" s="5">
        <v>0</v>
      </c>
      <c r="V12" s="41">
        <f>U12/U$5*100</f>
        <v>0</v>
      </c>
      <c r="W12" s="116">
        <f>C12+E12+G12+I12+K12+M12+O12+Q12+S12+U12</f>
        <v>2</v>
      </c>
      <c r="X12" s="118">
        <f>W12/W$5*100</f>
        <v>2.2222222222222223</v>
      </c>
    </row>
    <row r="13" spans="1:24" ht="16" thickBot="1" x14ac:dyDescent="0.25">
      <c r="A13" s="45"/>
      <c r="B13" s="92" t="s">
        <v>19</v>
      </c>
      <c r="C13" s="7">
        <v>0</v>
      </c>
      <c r="D13" s="43">
        <v>0</v>
      </c>
      <c r="E13" s="7">
        <v>0</v>
      </c>
      <c r="F13" s="43">
        <f t="shared" si="0"/>
        <v>0</v>
      </c>
      <c r="G13" s="6">
        <v>1</v>
      </c>
      <c r="H13" s="44">
        <f t="shared" si="0"/>
        <v>7.6923076923076925</v>
      </c>
      <c r="I13" s="7">
        <v>0</v>
      </c>
      <c r="J13" s="44">
        <f t="shared" si="1"/>
        <v>0</v>
      </c>
      <c r="K13" s="7">
        <v>0</v>
      </c>
      <c r="L13" s="44">
        <v>0</v>
      </c>
      <c r="M13" s="7">
        <v>0</v>
      </c>
      <c r="N13" s="43">
        <f>M13/M$5*100</f>
        <v>0</v>
      </c>
      <c r="O13" s="7">
        <v>0</v>
      </c>
      <c r="P13" s="43">
        <f>O13/O$5*100</f>
        <v>0</v>
      </c>
      <c r="Q13" s="7">
        <v>0</v>
      </c>
      <c r="R13" s="43">
        <f>Q13/Q$5*100</f>
        <v>0</v>
      </c>
      <c r="S13" s="7">
        <v>0</v>
      </c>
      <c r="T13" s="43">
        <f>S13/S$5*100</f>
        <v>0</v>
      </c>
      <c r="U13" s="7">
        <v>0</v>
      </c>
      <c r="V13" s="43">
        <f>U13/U$5*100</f>
        <v>0</v>
      </c>
      <c r="W13" s="116">
        <f>C13+E13+G13+I13+K13+M13+O13+Q13+S13+U13</f>
        <v>1</v>
      </c>
      <c r="X13" s="119">
        <f>W13/W$5*100</f>
        <v>1.1111111111111112</v>
      </c>
    </row>
    <row r="14" spans="1:24" x14ac:dyDescent="0.2">
      <c r="A14" s="45"/>
      <c r="B14" s="46"/>
      <c r="C14" s="46"/>
      <c r="D14" s="46"/>
      <c r="E14" s="46"/>
      <c r="F14" s="46"/>
      <c r="G14" s="46"/>
      <c r="H14" s="46"/>
      <c r="I14" s="46"/>
      <c r="J14" s="46"/>
      <c r="K14" s="46"/>
      <c r="L14" s="46"/>
      <c r="M14" s="46"/>
      <c r="N14" s="46"/>
      <c r="O14" s="45"/>
      <c r="P14" s="45"/>
      <c r="Q14" s="45"/>
      <c r="R14" s="45"/>
      <c r="S14" s="45"/>
      <c r="T14" s="45"/>
      <c r="U14" s="45"/>
      <c r="V14" s="45"/>
      <c r="W14" s="45"/>
      <c r="X14" s="45"/>
    </row>
    <row r="15" spans="1:24" ht="60.75" customHeight="1" thickBot="1" x14ac:dyDescent="0.25">
      <c r="A15" s="45"/>
      <c r="B15" s="157" t="s">
        <v>44</v>
      </c>
      <c r="C15" s="157"/>
      <c r="D15" s="157"/>
      <c r="E15" s="157"/>
      <c r="F15" s="157"/>
      <c r="G15" s="157"/>
      <c r="H15" s="157"/>
      <c r="I15" s="157"/>
      <c r="J15" s="157"/>
      <c r="K15" s="157"/>
      <c r="L15" s="157"/>
      <c r="M15" s="157"/>
      <c r="N15" s="157"/>
      <c r="O15" s="45"/>
      <c r="P15" s="45"/>
      <c r="Q15" s="45"/>
      <c r="R15" s="45"/>
      <c r="S15" s="45"/>
      <c r="T15" s="45"/>
      <c r="U15" s="45"/>
      <c r="V15" s="45"/>
      <c r="W15" s="45"/>
      <c r="X15" s="45"/>
    </row>
    <row r="16" spans="1:24" x14ac:dyDescent="0.2">
      <c r="A16" s="45"/>
      <c r="B16" s="104" t="s">
        <v>70</v>
      </c>
      <c r="C16" s="47"/>
      <c r="D16" s="47"/>
      <c r="E16" s="47"/>
      <c r="F16" s="47"/>
      <c r="G16" s="47"/>
      <c r="H16" s="47"/>
      <c r="I16" s="47"/>
      <c r="J16" s="47"/>
      <c r="K16" s="47"/>
      <c r="L16" s="47"/>
      <c r="M16" s="47"/>
      <c r="N16" s="48"/>
      <c r="O16" s="45"/>
      <c r="P16" s="45"/>
      <c r="Q16" s="45"/>
      <c r="R16" s="45"/>
      <c r="S16" s="45"/>
      <c r="T16" s="45"/>
      <c r="U16" s="45"/>
      <c r="V16" s="45"/>
      <c r="W16" s="45"/>
      <c r="X16" s="45"/>
    </row>
    <row r="17" spans="1:24" x14ac:dyDescent="0.2">
      <c r="A17" s="45"/>
      <c r="B17" s="104" t="s">
        <v>71</v>
      </c>
      <c r="C17" s="50"/>
      <c r="D17" s="50"/>
      <c r="E17" s="50"/>
      <c r="F17" s="50"/>
      <c r="G17" s="50"/>
      <c r="H17" s="50"/>
      <c r="I17" s="50"/>
      <c r="J17" s="50"/>
      <c r="K17" s="50"/>
      <c r="L17" s="50"/>
      <c r="M17" s="50"/>
      <c r="N17" s="51"/>
      <c r="O17" s="45"/>
      <c r="P17" s="45"/>
      <c r="Q17" s="45"/>
      <c r="R17" s="45"/>
      <c r="S17" s="45"/>
      <c r="T17" s="45"/>
      <c r="U17" s="45"/>
      <c r="V17" s="45"/>
      <c r="W17" s="45"/>
      <c r="X17" s="45"/>
    </row>
    <row r="18" spans="1:24" x14ac:dyDescent="0.2">
      <c r="A18" s="45"/>
      <c r="B18" s="104" t="s">
        <v>72</v>
      </c>
      <c r="C18" s="50"/>
      <c r="D18" s="50"/>
      <c r="E18" s="50"/>
      <c r="F18" s="50"/>
      <c r="G18" s="50"/>
      <c r="H18" s="50"/>
      <c r="I18" s="50"/>
      <c r="J18" s="50"/>
      <c r="K18" s="50"/>
      <c r="L18" s="50"/>
      <c r="M18" s="50"/>
      <c r="N18" s="51"/>
      <c r="O18" s="45"/>
      <c r="P18" s="45"/>
      <c r="Q18" s="45"/>
      <c r="R18" s="45"/>
      <c r="S18" s="45"/>
      <c r="T18" s="45"/>
      <c r="U18" s="45"/>
      <c r="V18" s="45"/>
      <c r="W18" s="45"/>
      <c r="X18" s="45"/>
    </row>
    <row r="19" spans="1:24" x14ac:dyDescent="0.2">
      <c r="A19" s="45"/>
      <c r="B19" s="104" t="s">
        <v>73</v>
      </c>
      <c r="C19" s="50"/>
      <c r="D19" s="50"/>
      <c r="E19" s="50"/>
      <c r="F19" s="50"/>
      <c r="G19" s="50"/>
      <c r="H19" s="50"/>
      <c r="I19" s="50"/>
      <c r="J19" s="50"/>
      <c r="K19" s="50"/>
      <c r="L19" s="50"/>
      <c r="M19" s="50"/>
      <c r="N19" s="51"/>
      <c r="O19" s="45"/>
      <c r="P19" s="45"/>
      <c r="Q19" s="45"/>
      <c r="R19" s="45"/>
      <c r="S19" s="45"/>
      <c r="T19" s="45"/>
      <c r="U19" s="45"/>
      <c r="V19" s="45"/>
      <c r="W19" s="45"/>
      <c r="X19" s="45"/>
    </row>
    <row r="20" spans="1:24" x14ac:dyDescent="0.2">
      <c r="A20" s="45"/>
      <c r="B20" s="104" t="s">
        <v>74</v>
      </c>
      <c r="C20" s="50"/>
      <c r="D20" s="50"/>
      <c r="E20" s="50"/>
      <c r="F20" s="50"/>
      <c r="G20" s="50"/>
      <c r="H20" s="50"/>
      <c r="I20" s="50"/>
      <c r="J20" s="50"/>
      <c r="K20" s="50"/>
      <c r="L20" s="50"/>
      <c r="M20" s="50"/>
      <c r="N20" s="51"/>
      <c r="O20" s="45"/>
      <c r="P20" s="45"/>
      <c r="Q20" s="45"/>
      <c r="R20" s="45"/>
      <c r="S20" s="45"/>
      <c r="T20" s="45"/>
      <c r="U20" s="45"/>
      <c r="V20" s="45"/>
      <c r="W20" s="45"/>
      <c r="X20" s="45"/>
    </row>
    <row r="21" spans="1:24" x14ac:dyDescent="0.2">
      <c r="A21" s="45"/>
      <c r="B21" s="49"/>
      <c r="C21" s="50"/>
      <c r="D21" s="50"/>
      <c r="E21" s="50"/>
      <c r="F21" s="50"/>
      <c r="G21" s="50"/>
      <c r="H21" s="50"/>
      <c r="I21" s="50"/>
      <c r="J21" s="50"/>
      <c r="K21" s="50"/>
      <c r="L21" s="50"/>
      <c r="M21" s="50"/>
      <c r="N21" s="51"/>
      <c r="O21" s="45"/>
      <c r="P21" s="45"/>
      <c r="Q21" s="45"/>
      <c r="R21" s="45"/>
      <c r="S21" s="45"/>
      <c r="T21" s="45"/>
      <c r="U21" s="45"/>
      <c r="V21" s="45"/>
      <c r="W21" s="45"/>
      <c r="X21" s="45"/>
    </row>
    <row r="22" spans="1:24" x14ac:dyDescent="0.2">
      <c r="A22" s="45"/>
      <c r="B22" s="49"/>
      <c r="C22" s="50"/>
      <c r="D22" s="50"/>
      <c r="E22" s="50"/>
      <c r="F22" s="50"/>
      <c r="G22" s="50"/>
      <c r="H22" s="50"/>
      <c r="I22" s="50"/>
      <c r="J22" s="50"/>
      <c r="K22" s="50"/>
      <c r="L22" s="50"/>
      <c r="M22" s="50"/>
      <c r="N22" s="51"/>
      <c r="O22" s="45"/>
      <c r="P22" s="45"/>
      <c r="Q22" s="45"/>
      <c r="R22" s="45"/>
      <c r="S22" s="45"/>
      <c r="T22" s="45"/>
      <c r="U22" s="45"/>
      <c r="V22" s="45"/>
      <c r="W22" s="45"/>
      <c r="X22" s="45"/>
    </row>
    <row r="23" spans="1:24" x14ac:dyDescent="0.2">
      <c r="A23" s="45"/>
      <c r="B23" s="49"/>
      <c r="C23" s="50"/>
      <c r="D23" s="50"/>
      <c r="E23" s="50"/>
      <c r="F23" s="50"/>
      <c r="G23" s="50"/>
      <c r="H23" s="50"/>
      <c r="I23" s="50"/>
      <c r="J23" s="50"/>
      <c r="K23" s="50"/>
      <c r="L23" s="50"/>
      <c r="M23" s="50"/>
      <c r="N23" s="51"/>
      <c r="O23" s="45"/>
      <c r="P23" s="45"/>
      <c r="Q23" s="45"/>
      <c r="R23" s="45"/>
      <c r="S23" s="45"/>
      <c r="T23" s="45"/>
      <c r="U23" s="45"/>
      <c r="V23" s="45"/>
      <c r="W23" s="45"/>
      <c r="X23" s="45"/>
    </row>
    <row r="24" spans="1:24" ht="16" thickBot="1" x14ac:dyDescent="0.25">
      <c r="A24" s="45"/>
      <c r="B24" s="52"/>
      <c r="C24" s="53"/>
      <c r="D24" s="53"/>
      <c r="E24" s="53"/>
      <c r="F24" s="53"/>
      <c r="G24" s="53"/>
      <c r="H24" s="53"/>
      <c r="I24" s="53"/>
      <c r="J24" s="53"/>
      <c r="K24" s="53"/>
      <c r="L24" s="53"/>
      <c r="M24" s="53"/>
      <c r="N24" s="54"/>
      <c r="O24" s="45"/>
      <c r="P24" s="45"/>
      <c r="Q24" s="45"/>
      <c r="R24" s="45"/>
      <c r="S24" s="45"/>
      <c r="T24" s="45"/>
      <c r="U24" s="45"/>
      <c r="V24" s="45"/>
      <c r="W24" s="45"/>
      <c r="X24" s="45"/>
    </row>
    <row r="25" spans="1:24" x14ac:dyDescent="0.2">
      <c r="A25" s="45"/>
      <c r="B25" s="45"/>
      <c r="C25" s="45"/>
      <c r="D25" s="45"/>
      <c r="E25" s="45"/>
      <c r="F25" s="45"/>
      <c r="G25" s="45"/>
      <c r="H25" s="45"/>
      <c r="I25" s="45"/>
      <c r="J25" s="45"/>
      <c r="K25" s="45"/>
      <c r="L25" s="45"/>
      <c r="M25" s="45"/>
      <c r="N25" s="45"/>
      <c r="O25" s="45"/>
      <c r="P25" s="45"/>
      <c r="Q25" s="45"/>
      <c r="R25" s="45"/>
      <c r="S25" s="45"/>
      <c r="T25" s="45"/>
      <c r="U25" s="45"/>
      <c r="V25" s="45"/>
      <c r="W25" s="45"/>
      <c r="X25" s="45"/>
    </row>
    <row r="26" spans="1:24" x14ac:dyDescent="0.2">
      <c r="A26" s="45"/>
      <c r="B26" s="45"/>
      <c r="C26" s="45"/>
      <c r="D26" s="45"/>
      <c r="E26" s="45"/>
      <c r="F26" s="45"/>
      <c r="G26" s="45"/>
      <c r="H26" s="45"/>
      <c r="I26" s="45"/>
      <c r="J26" s="45"/>
      <c r="K26" s="45"/>
      <c r="L26" s="45"/>
      <c r="M26" s="45"/>
      <c r="N26" s="45"/>
      <c r="O26" s="45"/>
      <c r="P26" s="45"/>
      <c r="Q26" s="45"/>
      <c r="R26" s="45"/>
      <c r="S26" s="45"/>
      <c r="T26" s="45"/>
      <c r="U26" s="45"/>
      <c r="V26" s="45"/>
      <c r="W26" s="45"/>
      <c r="X26" s="45"/>
    </row>
    <row r="27" spans="1:24" x14ac:dyDescent="0.2">
      <c r="A27" s="45"/>
      <c r="B27" s="45"/>
      <c r="C27" s="45"/>
      <c r="D27" s="45"/>
      <c r="E27" s="45"/>
      <c r="F27" s="45"/>
      <c r="G27" s="45"/>
      <c r="H27" s="45"/>
      <c r="I27" s="45"/>
      <c r="J27" s="45"/>
      <c r="K27" s="45"/>
      <c r="L27" s="45"/>
      <c r="M27" s="45"/>
      <c r="N27" s="45"/>
      <c r="O27" s="45"/>
      <c r="P27" s="45"/>
      <c r="Q27" s="45"/>
      <c r="R27" s="45"/>
      <c r="S27" s="45"/>
      <c r="T27" s="45"/>
      <c r="U27" s="45"/>
      <c r="V27" s="45"/>
      <c r="W27" s="45"/>
      <c r="X27" s="45"/>
    </row>
    <row r="28" spans="1:24" x14ac:dyDescent="0.2">
      <c r="A28" s="45"/>
      <c r="B28" s="45"/>
      <c r="C28" s="45"/>
      <c r="D28" s="45"/>
      <c r="E28" s="45"/>
      <c r="F28" s="45"/>
      <c r="G28" s="45"/>
      <c r="H28" s="45"/>
      <c r="I28" s="45"/>
      <c r="J28" s="45"/>
      <c r="K28" s="45"/>
      <c r="L28" s="45"/>
      <c r="M28" s="45"/>
      <c r="N28" s="45"/>
      <c r="O28" s="45"/>
      <c r="P28" s="45"/>
      <c r="Q28" s="45"/>
      <c r="R28" s="45"/>
      <c r="S28" s="45"/>
      <c r="T28" s="45"/>
      <c r="U28" s="45"/>
      <c r="V28" s="45"/>
      <c r="W28" s="45"/>
      <c r="X28" s="45"/>
    </row>
  </sheetData>
  <mergeCells count="49">
    <mergeCell ref="S5:T5"/>
    <mergeCell ref="S6:T6"/>
    <mergeCell ref="S7:T7"/>
    <mergeCell ref="W7:X7"/>
    <mergeCell ref="W5:X5"/>
    <mergeCell ref="U6:V6"/>
    <mergeCell ref="U5:V5"/>
    <mergeCell ref="U7:V7"/>
    <mergeCell ref="W4:X4"/>
    <mergeCell ref="B1:N1"/>
    <mergeCell ref="B2:N2"/>
    <mergeCell ref="B3:B4"/>
    <mergeCell ref="G4:H4"/>
    <mergeCell ref="I4:J4"/>
    <mergeCell ref="K4:L4"/>
    <mergeCell ref="M4:N4"/>
    <mergeCell ref="Q4:R4"/>
    <mergeCell ref="C3:X3"/>
    <mergeCell ref="C4:D4"/>
    <mergeCell ref="E4:F4"/>
    <mergeCell ref="U4:V4"/>
    <mergeCell ref="S4:T4"/>
    <mergeCell ref="B15:N15"/>
    <mergeCell ref="W6:X6"/>
    <mergeCell ref="E5:F5"/>
    <mergeCell ref="G5:H5"/>
    <mergeCell ref="I5:J5"/>
    <mergeCell ref="K5:L5"/>
    <mergeCell ref="M5:N5"/>
    <mergeCell ref="G6:H6"/>
    <mergeCell ref="I6:J6"/>
    <mergeCell ref="K6:L6"/>
    <mergeCell ref="M6:N6"/>
    <mergeCell ref="O6:P6"/>
    <mergeCell ref="C5:D5"/>
    <mergeCell ref="C6:D6"/>
    <mergeCell ref="C7:D7"/>
    <mergeCell ref="E7:F7"/>
    <mergeCell ref="Q5:R5"/>
    <mergeCell ref="Q6:R6"/>
    <mergeCell ref="E6:F6"/>
    <mergeCell ref="O4:P4"/>
    <mergeCell ref="G7:H7"/>
    <mergeCell ref="I7:J7"/>
    <mergeCell ref="K7:L7"/>
    <mergeCell ref="O5:P5"/>
    <mergeCell ref="Q7:R7"/>
    <mergeCell ref="M7:N7"/>
    <mergeCell ref="O7:P7"/>
  </mergeCells>
  <conditionalFormatting sqref="C5:D13">
    <cfRule type="expression" dxfId="36" priority="17">
      <formula>$C$5&lt;&gt;SUM($C$9:$C$13)</formula>
    </cfRule>
  </conditionalFormatting>
  <conditionalFormatting sqref="E5:F13">
    <cfRule type="expression" dxfId="35" priority="16">
      <formula>$E$5&lt;&gt;SUM($E$9:$E$13)</formula>
    </cfRule>
  </conditionalFormatting>
  <conditionalFormatting sqref="G5:H13">
    <cfRule type="expression" dxfId="34" priority="15">
      <formula>$G$5&lt;&gt;SUM($G$9:$G$13)</formula>
    </cfRule>
  </conditionalFormatting>
  <conditionalFormatting sqref="I5:J13">
    <cfRule type="expression" dxfId="33" priority="14">
      <formula>$I$5&lt;&gt;SUM($I$9:$I$13)</formula>
    </cfRule>
  </conditionalFormatting>
  <conditionalFormatting sqref="K5:L13">
    <cfRule type="expression" dxfId="32" priority="13">
      <formula>$K$5&lt;&gt;SUM($K$9:$K$13)</formula>
    </cfRule>
  </conditionalFormatting>
  <conditionalFormatting sqref="M5:N13">
    <cfRule type="expression" dxfId="31" priority="12">
      <formula>$M$5&lt;&gt;SUM($M$9:$M$13)</formula>
    </cfRule>
  </conditionalFormatting>
  <conditionalFormatting sqref="O5:R13 S9:V13">
    <cfRule type="expression" dxfId="30" priority="11">
      <formula>$O$5&lt;&gt;SUM($O$9:$O$13)</formula>
    </cfRule>
  </conditionalFormatting>
  <conditionalFormatting sqref="S5:S7 U5:U7 Q5:R13 S9:V13">
    <cfRule type="expression" dxfId="29" priority="49">
      <formula>$Q$5&lt;&gt;SUM($Q$9:$Q$13)</formula>
    </cfRule>
  </conditionalFormatting>
  <conditionalFormatting sqref="W5:X13 S8:V8">
    <cfRule type="expression" dxfId="28" priority="9">
      <formula>$W$5&lt;&gt;SUM($W$9:$W$13)</formula>
    </cfRule>
  </conditionalFormatting>
  <dataValidations xWindow="461" yWindow="364" count="2">
    <dataValidation allowBlank="1" showInputMessage="1" prompt="This is your &quot;true mean&quot; - the mean found by using all students you have had in the last 7 years. " sqref="W6:X6" xr:uid="{00000000-0002-0000-0100-000001000000}"/>
    <dataValidation allowBlank="1" sqref="G5:H5" xr:uid="{E427753C-E365-4D4D-AAC8-9A3241A662BC}"/>
  </dataValidations>
  <pageMargins left="0.7" right="0.7" top="0.75" bottom="0.75" header="0.3" footer="0.3"/>
  <pageSetup scale="66" orientation="landscape" r:id="rId1"/>
  <headerFooter>
    <oddHeader>&amp;C2024 Student outcomes C-26d Template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view="pageLayout" zoomScaleNormal="100" zoomScaleSheetLayoutView="130" workbookViewId="0">
      <selection activeCell="C24" sqref="C24"/>
    </sheetView>
  </sheetViews>
  <sheetFormatPr baseColWidth="10" defaultColWidth="9.1640625" defaultRowHeight="15" x14ac:dyDescent="0.2"/>
  <cols>
    <col min="1" max="1" width="3.1640625" style="1" customWidth="1"/>
    <col min="2" max="2" width="61" style="1" bestFit="1" customWidth="1"/>
    <col min="3" max="3" width="26.5" style="1" customWidth="1"/>
    <col min="4" max="16384" width="9.1640625" style="1"/>
  </cols>
  <sheetData>
    <row r="2" spans="2:3" ht="19" thickBot="1" x14ac:dyDescent="0.25">
      <c r="B2" s="55" t="s">
        <v>6</v>
      </c>
      <c r="C2" s="45"/>
    </row>
    <row r="3" spans="2:3" ht="32" thickBot="1" x14ac:dyDescent="0.25">
      <c r="B3" s="84" t="s">
        <v>20</v>
      </c>
      <c r="C3" s="85" t="s">
        <v>88</v>
      </c>
    </row>
    <row r="4" spans="2:3" x14ac:dyDescent="0.2">
      <c r="B4" s="93" t="s">
        <v>34</v>
      </c>
      <c r="C4" s="8" t="s">
        <v>81</v>
      </c>
    </row>
    <row r="5" spans="2:3" x14ac:dyDescent="0.2">
      <c r="B5" s="94" t="s">
        <v>35</v>
      </c>
      <c r="C5" s="9" t="s">
        <v>82</v>
      </c>
    </row>
    <row r="6" spans="2:3" ht="30" x14ac:dyDescent="0.2">
      <c r="B6" s="94" t="s">
        <v>45</v>
      </c>
      <c r="C6" s="9" t="s">
        <v>76</v>
      </c>
    </row>
    <row r="7" spans="2:3" x14ac:dyDescent="0.2">
      <c r="B7" s="94" t="s">
        <v>21</v>
      </c>
      <c r="C7" s="9" t="s">
        <v>79</v>
      </c>
    </row>
    <row r="8" spans="2:3" ht="17" thickBot="1" x14ac:dyDescent="0.25">
      <c r="B8" s="95" t="s">
        <v>22</v>
      </c>
      <c r="C8" s="105" t="s">
        <v>75</v>
      </c>
    </row>
    <row r="9" spans="2:3" x14ac:dyDescent="0.2">
      <c r="B9" s="45"/>
      <c r="C9" s="45"/>
    </row>
    <row r="10" spans="2:3" x14ac:dyDescent="0.2">
      <c r="B10" s="45" t="s">
        <v>77</v>
      </c>
      <c r="C10" s="45"/>
    </row>
    <row r="11" spans="2:3" x14ac:dyDescent="0.2">
      <c r="B11" s="45" t="s">
        <v>78</v>
      </c>
      <c r="C11" s="45"/>
    </row>
    <row r="12" spans="2:3" x14ac:dyDescent="0.2">
      <c r="B12" s="45" t="s">
        <v>80</v>
      </c>
      <c r="C12" s="45"/>
    </row>
    <row r="13" spans="2:3" x14ac:dyDescent="0.2">
      <c r="B13" s="45"/>
      <c r="C13" s="45"/>
    </row>
    <row r="14" spans="2:3" x14ac:dyDescent="0.2">
      <c r="B14" s="45"/>
      <c r="C14" s="45"/>
    </row>
    <row r="15" spans="2:3" x14ac:dyDescent="0.2">
      <c r="B15" s="45"/>
      <c r="C15" s="45"/>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BN35"/>
  <sheetViews>
    <sheetView showWhiteSpace="0" view="pageLayout" topLeftCell="B20" zoomScale="136" zoomScaleNormal="100" zoomScaleSheetLayoutView="70" zoomScalePageLayoutView="136" workbookViewId="0">
      <selection activeCell="H37" sqref="H37"/>
    </sheetView>
  </sheetViews>
  <sheetFormatPr baseColWidth="10" defaultColWidth="5.6640625" defaultRowHeight="15" x14ac:dyDescent="0.2"/>
  <cols>
    <col min="1" max="1" width="3.1640625" style="1" customWidth="1"/>
    <col min="2" max="2" width="45.33203125" style="1" customWidth="1"/>
    <col min="3" max="14" width="5.5" style="1" customWidth="1"/>
    <col min="15" max="16384" width="5.6640625" style="1"/>
  </cols>
  <sheetData>
    <row r="1" spans="1:23" x14ac:dyDescent="0.2">
      <c r="A1" s="45"/>
      <c r="B1" s="45"/>
      <c r="C1" s="45"/>
      <c r="D1" s="45"/>
      <c r="E1" s="45"/>
      <c r="F1" s="45"/>
      <c r="G1" s="45"/>
      <c r="H1" s="45"/>
      <c r="I1" s="45"/>
      <c r="J1" s="45"/>
      <c r="K1" s="45"/>
      <c r="L1" s="45"/>
      <c r="M1" s="45"/>
      <c r="N1" s="45"/>
      <c r="O1" s="45"/>
      <c r="P1" s="45"/>
      <c r="Q1" s="45"/>
      <c r="R1" s="45"/>
      <c r="S1" s="45"/>
      <c r="T1" s="45"/>
      <c r="U1" s="45"/>
      <c r="V1" s="45"/>
      <c r="W1" s="45"/>
    </row>
    <row r="2" spans="1:23" ht="19" thickBot="1" x14ac:dyDescent="0.25">
      <c r="A2" s="45"/>
      <c r="B2" s="55" t="s">
        <v>23</v>
      </c>
      <c r="C2" s="45"/>
      <c r="D2" s="181"/>
      <c r="E2" s="181"/>
      <c r="F2" s="181"/>
      <c r="G2" s="181"/>
      <c r="H2" s="181"/>
      <c r="I2" s="181"/>
      <c r="J2" s="181"/>
      <c r="K2" s="181"/>
      <c r="L2" s="181"/>
      <c r="M2" s="181"/>
      <c r="N2" s="45"/>
      <c r="O2" s="45"/>
      <c r="P2" s="45"/>
      <c r="Q2" s="45"/>
      <c r="R2" s="45"/>
      <c r="S2" s="45"/>
      <c r="T2" s="45"/>
      <c r="U2" s="45"/>
      <c r="V2" s="45"/>
      <c r="W2" s="45"/>
    </row>
    <row r="3" spans="1:23" ht="15" customHeight="1" thickBot="1" x14ac:dyDescent="0.25">
      <c r="A3" s="45"/>
      <c r="B3" s="179" t="s">
        <v>24</v>
      </c>
      <c r="C3" s="170"/>
      <c r="D3" s="170"/>
      <c r="E3" s="170"/>
      <c r="F3" s="170"/>
      <c r="G3" s="170"/>
      <c r="H3" s="170"/>
      <c r="I3" s="170"/>
      <c r="J3" s="170"/>
      <c r="K3" s="170"/>
      <c r="L3" s="170"/>
      <c r="M3" s="170"/>
      <c r="N3" s="170"/>
      <c r="O3" s="170"/>
      <c r="P3" s="170"/>
      <c r="Q3" s="170"/>
      <c r="R3" s="170"/>
      <c r="S3" s="170"/>
      <c r="T3" s="170"/>
      <c r="U3" s="170"/>
      <c r="V3" s="171"/>
      <c r="W3" s="45"/>
    </row>
    <row r="4" spans="1:23" ht="26.25" customHeight="1" thickBot="1" x14ac:dyDescent="0.25">
      <c r="A4" s="45"/>
      <c r="B4" s="180"/>
      <c r="C4" s="153" t="s">
        <v>57</v>
      </c>
      <c r="D4" s="154"/>
      <c r="E4" s="153" t="s">
        <v>58</v>
      </c>
      <c r="F4" s="154"/>
      <c r="G4" s="153" t="s">
        <v>59</v>
      </c>
      <c r="H4" s="154"/>
      <c r="I4" s="153" t="s">
        <v>60</v>
      </c>
      <c r="J4" s="154"/>
      <c r="K4" s="153" t="s">
        <v>61</v>
      </c>
      <c r="L4" s="154"/>
      <c r="M4" s="153" t="s">
        <v>56</v>
      </c>
      <c r="N4" s="154"/>
      <c r="O4" s="153" t="s">
        <v>62</v>
      </c>
      <c r="P4" s="154"/>
      <c r="Q4" s="153" t="s">
        <v>63</v>
      </c>
      <c r="R4" s="154"/>
      <c r="S4" s="106"/>
      <c r="T4" s="106"/>
      <c r="U4" s="153" t="s">
        <v>64</v>
      </c>
      <c r="V4" s="154"/>
      <c r="W4" s="45"/>
    </row>
    <row r="5" spans="1:23" ht="16" thickBot="1" x14ac:dyDescent="0.25">
      <c r="A5" s="45"/>
      <c r="B5" s="169"/>
      <c r="C5" s="77" t="s">
        <v>1</v>
      </c>
      <c r="D5" s="78" t="s">
        <v>0</v>
      </c>
      <c r="E5" s="77" t="s">
        <v>1</v>
      </c>
      <c r="F5" s="78" t="s">
        <v>0</v>
      </c>
      <c r="G5" s="77" t="s">
        <v>1</v>
      </c>
      <c r="H5" s="78" t="s">
        <v>0</v>
      </c>
      <c r="I5" s="77" t="s">
        <v>1</v>
      </c>
      <c r="J5" s="78" t="s">
        <v>0</v>
      </c>
      <c r="K5" s="77" t="s">
        <v>1</v>
      </c>
      <c r="L5" s="79" t="s">
        <v>0</v>
      </c>
      <c r="M5" s="77" t="s">
        <v>1</v>
      </c>
      <c r="N5" s="78" t="s">
        <v>0</v>
      </c>
      <c r="O5" s="77" t="s">
        <v>1</v>
      </c>
      <c r="P5" s="79" t="s">
        <v>0</v>
      </c>
      <c r="Q5" s="77" t="s">
        <v>1</v>
      </c>
      <c r="R5" s="79" t="s">
        <v>0</v>
      </c>
      <c r="S5" s="103"/>
      <c r="T5" s="103"/>
      <c r="U5" s="77" t="s">
        <v>1</v>
      </c>
      <c r="V5" s="79" t="s">
        <v>0</v>
      </c>
      <c r="W5" s="45"/>
    </row>
    <row r="6" spans="1:23" x14ac:dyDescent="0.2">
      <c r="A6" s="45"/>
      <c r="B6" s="87" t="s">
        <v>25</v>
      </c>
      <c r="C6" s="10">
        <v>8</v>
      </c>
      <c r="D6" s="42">
        <f t="shared" ref="D6:D11" si="0">C6/C$12*100</f>
        <v>66.666666666666657</v>
      </c>
      <c r="E6" s="10">
        <v>8</v>
      </c>
      <c r="F6" s="42">
        <f t="shared" ref="F6:F11" si="1">E6/E$12*100</f>
        <v>100</v>
      </c>
      <c r="G6" s="10">
        <v>8</v>
      </c>
      <c r="H6" s="42">
        <f t="shared" ref="H6:H11" si="2">G6/G$12*100</f>
        <v>100</v>
      </c>
      <c r="I6" s="10">
        <v>8</v>
      </c>
      <c r="J6" s="42">
        <f t="shared" ref="J6:J11" si="3">I6/I$12*100</f>
        <v>100</v>
      </c>
      <c r="K6" s="10">
        <v>8</v>
      </c>
      <c r="L6" s="41">
        <f t="shared" ref="L6:L11" si="4">K6/K$12*100</f>
        <v>80</v>
      </c>
      <c r="M6" s="10">
        <v>9</v>
      </c>
      <c r="N6" s="42">
        <f t="shared" ref="N6:N11" si="5">M6/M$12*100</f>
        <v>81.818181818181827</v>
      </c>
      <c r="O6" s="10">
        <v>9</v>
      </c>
      <c r="P6" s="41">
        <f t="shared" ref="P6:P11" si="6">O6/O$12*100</f>
        <v>100</v>
      </c>
      <c r="Q6" s="10">
        <v>9</v>
      </c>
      <c r="R6" s="41">
        <f t="shared" ref="R6:R11" si="7">Q6/Q$12*100</f>
        <v>100</v>
      </c>
      <c r="S6" s="107"/>
      <c r="T6" s="107"/>
      <c r="U6" s="10">
        <v>8</v>
      </c>
      <c r="V6" s="41">
        <f t="shared" ref="V6:V11" si="8">U6/U$12*100</f>
        <v>100</v>
      </c>
      <c r="W6" s="45"/>
    </row>
    <row r="7" spans="1:23" ht="48.75" customHeight="1" x14ac:dyDescent="0.2">
      <c r="A7" s="45"/>
      <c r="B7" s="91" t="s">
        <v>38</v>
      </c>
      <c r="C7" s="5">
        <v>2</v>
      </c>
      <c r="D7" s="42">
        <f t="shared" si="0"/>
        <v>16.666666666666664</v>
      </c>
      <c r="E7" s="5">
        <v>0</v>
      </c>
      <c r="F7" s="42">
        <f t="shared" si="1"/>
        <v>0</v>
      </c>
      <c r="G7" s="5">
        <v>0</v>
      </c>
      <c r="H7" s="42">
        <f t="shared" si="2"/>
        <v>0</v>
      </c>
      <c r="I7" s="5">
        <v>0</v>
      </c>
      <c r="J7" s="42">
        <f t="shared" si="3"/>
        <v>0</v>
      </c>
      <c r="K7" s="5">
        <v>0</v>
      </c>
      <c r="L7" s="41">
        <f t="shared" si="4"/>
        <v>0</v>
      </c>
      <c r="M7" s="5">
        <v>2</v>
      </c>
      <c r="N7" s="42">
        <f t="shared" si="5"/>
        <v>18.181818181818183</v>
      </c>
      <c r="O7" s="5">
        <v>0</v>
      </c>
      <c r="P7" s="41">
        <f t="shared" si="6"/>
        <v>0</v>
      </c>
      <c r="Q7" s="5">
        <v>0</v>
      </c>
      <c r="R7" s="41">
        <f t="shared" si="7"/>
        <v>0</v>
      </c>
      <c r="S7" s="107"/>
      <c r="T7" s="107"/>
      <c r="U7" s="5">
        <v>0</v>
      </c>
      <c r="V7" s="41">
        <f t="shared" si="8"/>
        <v>0</v>
      </c>
      <c r="W7" s="45"/>
    </row>
    <row r="8" spans="1:23" ht="59.25" customHeight="1" x14ac:dyDescent="0.2">
      <c r="A8" s="45"/>
      <c r="B8" s="91" t="s">
        <v>26</v>
      </c>
      <c r="C8" s="5">
        <v>0</v>
      </c>
      <c r="D8" s="42">
        <f t="shared" si="0"/>
        <v>0</v>
      </c>
      <c r="E8" s="5">
        <v>0</v>
      </c>
      <c r="F8" s="42">
        <f t="shared" si="1"/>
        <v>0</v>
      </c>
      <c r="G8" s="5">
        <v>0</v>
      </c>
      <c r="H8" s="42">
        <f t="shared" si="2"/>
        <v>0</v>
      </c>
      <c r="I8" s="5">
        <v>0</v>
      </c>
      <c r="J8" s="42">
        <f t="shared" si="3"/>
        <v>0</v>
      </c>
      <c r="K8" s="5">
        <v>0</v>
      </c>
      <c r="L8" s="41">
        <f t="shared" si="4"/>
        <v>0</v>
      </c>
      <c r="M8" s="5">
        <v>0</v>
      </c>
      <c r="N8" s="42">
        <f t="shared" si="5"/>
        <v>0</v>
      </c>
      <c r="O8" s="5">
        <v>0</v>
      </c>
      <c r="P8" s="41">
        <f t="shared" si="6"/>
        <v>0</v>
      </c>
      <c r="Q8" s="5">
        <v>0</v>
      </c>
      <c r="R8" s="41">
        <f t="shared" si="7"/>
        <v>0</v>
      </c>
      <c r="S8" s="107"/>
      <c r="T8" s="107"/>
      <c r="U8" s="5">
        <v>0</v>
      </c>
      <c r="V8" s="41">
        <f t="shared" si="8"/>
        <v>0</v>
      </c>
      <c r="W8" s="45"/>
    </row>
    <row r="9" spans="1:23" ht="48" customHeight="1" x14ac:dyDescent="0.2">
      <c r="A9" s="45"/>
      <c r="B9" s="91" t="s">
        <v>37</v>
      </c>
      <c r="C9" s="5">
        <v>0</v>
      </c>
      <c r="D9" s="42">
        <f t="shared" si="0"/>
        <v>0</v>
      </c>
      <c r="E9" s="5">
        <v>0</v>
      </c>
      <c r="F9" s="42">
        <f t="shared" si="1"/>
        <v>0</v>
      </c>
      <c r="G9" s="5">
        <v>0</v>
      </c>
      <c r="H9" s="42">
        <f t="shared" si="2"/>
        <v>0</v>
      </c>
      <c r="I9" s="5">
        <v>0</v>
      </c>
      <c r="J9" s="42">
        <f t="shared" si="3"/>
        <v>0</v>
      </c>
      <c r="K9" s="5">
        <v>0</v>
      </c>
      <c r="L9" s="41">
        <f t="shared" si="4"/>
        <v>0</v>
      </c>
      <c r="M9" s="5">
        <v>0</v>
      </c>
      <c r="N9" s="42">
        <f t="shared" si="5"/>
        <v>0</v>
      </c>
      <c r="O9" s="5">
        <v>0</v>
      </c>
      <c r="P9" s="41">
        <f t="shared" si="6"/>
        <v>0</v>
      </c>
      <c r="Q9" s="5">
        <v>0</v>
      </c>
      <c r="R9" s="41">
        <f t="shared" si="7"/>
        <v>0</v>
      </c>
      <c r="S9" s="107"/>
      <c r="T9" s="107"/>
      <c r="U9" s="5">
        <v>0</v>
      </c>
      <c r="V9" s="41">
        <f t="shared" si="8"/>
        <v>0</v>
      </c>
      <c r="W9" s="45"/>
    </row>
    <row r="10" spans="1:23" ht="45" customHeight="1" thickBot="1" x14ac:dyDescent="0.25">
      <c r="A10" s="45"/>
      <c r="B10" s="92" t="s">
        <v>27</v>
      </c>
      <c r="C10" s="7">
        <v>0</v>
      </c>
      <c r="D10" s="44">
        <f t="shared" si="0"/>
        <v>0</v>
      </c>
      <c r="E10" s="7">
        <v>0</v>
      </c>
      <c r="F10" s="44">
        <f t="shared" si="1"/>
        <v>0</v>
      </c>
      <c r="G10" s="7">
        <v>0</v>
      </c>
      <c r="H10" s="44">
        <f t="shared" si="2"/>
        <v>0</v>
      </c>
      <c r="I10" s="7">
        <v>0</v>
      </c>
      <c r="J10" s="44">
        <f t="shared" si="3"/>
        <v>0</v>
      </c>
      <c r="K10" s="7">
        <v>0</v>
      </c>
      <c r="L10" s="43">
        <f t="shared" si="4"/>
        <v>0</v>
      </c>
      <c r="M10" s="7">
        <v>0</v>
      </c>
      <c r="N10" s="44">
        <f t="shared" si="5"/>
        <v>0</v>
      </c>
      <c r="O10" s="7">
        <v>0</v>
      </c>
      <c r="P10" s="43">
        <f t="shared" si="6"/>
        <v>0</v>
      </c>
      <c r="Q10" s="7">
        <v>0</v>
      </c>
      <c r="R10" s="43">
        <f t="shared" si="7"/>
        <v>0</v>
      </c>
      <c r="S10" s="108"/>
      <c r="T10" s="108"/>
      <c r="U10" s="7">
        <v>0</v>
      </c>
      <c r="V10" s="43">
        <f t="shared" si="8"/>
        <v>0</v>
      </c>
      <c r="W10" s="45"/>
    </row>
    <row r="11" spans="1:23" x14ac:dyDescent="0.2">
      <c r="A11" s="45"/>
      <c r="B11" s="96" t="s">
        <v>49</v>
      </c>
      <c r="C11" s="33">
        <v>10</v>
      </c>
      <c r="D11" s="56">
        <f t="shared" si="0"/>
        <v>83.333333333333343</v>
      </c>
      <c r="E11" s="33">
        <v>8</v>
      </c>
      <c r="F11" s="56">
        <f t="shared" si="1"/>
        <v>100</v>
      </c>
      <c r="G11" s="33">
        <v>8</v>
      </c>
      <c r="H11" s="56">
        <f t="shared" si="2"/>
        <v>100</v>
      </c>
      <c r="I11" s="33">
        <v>8</v>
      </c>
      <c r="J11" s="56">
        <f t="shared" si="3"/>
        <v>100</v>
      </c>
      <c r="K11" s="33">
        <v>8</v>
      </c>
      <c r="L11" s="57">
        <f t="shared" si="4"/>
        <v>80</v>
      </c>
      <c r="M11" s="33">
        <v>11</v>
      </c>
      <c r="N11" s="56">
        <f t="shared" si="5"/>
        <v>100</v>
      </c>
      <c r="O11" s="33">
        <v>9</v>
      </c>
      <c r="P11" s="57">
        <f t="shared" si="6"/>
        <v>100</v>
      </c>
      <c r="Q11" s="33">
        <v>9</v>
      </c>
      <c r="R11" s="57">
        <f t="shared" si="7"/>
        <v>100</v>
      </c>
      <c r="S11" s="110"/>
      <c r="T11" s="110"/>
      <c r="U11" s="33">
        <v>8</v>
      </c>
      <c r="V11" s="57">
        <f t="shared" si="8"/>
        <v>100</v>
      </c>
      <c r="W11" s="45"/>
    </row>
    <row r="12" spans="1:23" ht="46" thickBot="1" x14ac:dyDescent="0.25">
      <c r="A12" s="45"/>
      <c r="B12" s="92" t="s">
        <v>46</v>
      </c>
      <c r="C12" s="7">
        <v>12</v>
      </c>
      <c r="D12" s="58" t="s">
        <v>2</v>
      </c>
      <c r="E12" s="7">
        <v>8</v>
      </c>
      <c r="F12" s="58" t="s">
        <v>2</v>
      </c>
      <c r="G12" s="7">
        <v>8</v>
      </c>
      <c r="H12" s="58" t="s">
        <v>2</v>
      </c>
      <c r="I12" s="7">
        <v>8</v>
      </c>
      <c r="J12" s="58" t="s">
        <v>2</v>
      </c>
      <c r="K12" s="7">
        <v>10</v>
      </c>
      <c r="L12" s="59" t="s">
        <v>2</v>
      </c>
      <c r="M12" s="7">
        <v>11</v>
      </c>
      <c r="N12" s="58" t="s">
        <v>2</v>
      </c>
      <c r="O12" s="7">
        <v>9</v>
      </c>
      <c r="P12" s="59" t="s">
        <v>2</v>
      </c>
      <c r="Q12" s="7">
        <v>9</v>
      </c>
      <c r="R12" s="59" t="s">
        <v>2</v>
      </c>
      <c r="S12" s="111"/>
      <c r="T12" s="111"/>
      <c r="U12" s="7">
        <v>8</v>
      </c>
      <c r="V12" s="59" t="s">
        <v>2</v>
      </c>
      <c r="W12" s="45"/>
    </row>
    <row r="13" spans="1:23" x14ac:dyDescent="0.2">
      <c r="A13" s="45"/>
      <c r="B13" s="60"/>
      <c r="C13" s="61"/>
      <c r="D13" s="61"/>
      <c r="E13" s="61"/>
      <c r="F13" s="61"/>
      <c r="G13" s="61"/>
      <c r="H13" s="61"/>
      <c r="I13" s="61"/>
      <c r="J13" s="61"/>
      <c r="K13" s="61"/>
      <c r="L13" s="61"/>
      <c r="M13" s="61"/>
      <c r="N13" s="61"/>
      <c r="O13" s="45"/>
      <c r="P13" s="45"/>
      <c r="Q13" s="45"/>
      <c r="R13" s="45"/>
      <c r="S13" s="45"/>
      <c r="T13" s="45"/>
      <c r="U13" s="45"/>
      <c r="V13" s="45"/>
      <c r="W13" s="45"/>
    </row>
    <row r="14" spans="1:23" x14ac:dyDescent="0.2">
      <c r="A14" s="45"/>
      <c r="B14" s="60"/>
      <c r="C14" s="61"/>
      <c r="D14" s="61"/>
      <c r="E14" s="61"/>
      <c r="F14" s="61"/>
      <c r="G14" s="61"/>
      <c r="H14" s="61"/>
      <c r="I14" s="61"/>
      <c r="J14" s="61"/>
      <c r="K14" s="61"/>
      <c r="L14" s="61"/>
      <c r="M14" s="61"/>
      <c r="N14" s="61"/>
      <c r="O14" s="45"/>
      <c r="P14" s="45"/>
      <c r="Q14" s="45"/>
      <c r="R14" s="45"/>
      <c r="S14" s="45"/>
      <c r="T14" s="45"/>
      <c r="U14" s="45"/>
      <c r="V14" s="45"/>
      <c r="W14" s="45"/>
    </row>
    <row r="15" spans="1:23" x14ac:dyDescent="0.2">
      <c r="A15" s="45"/>
      <c r="B15" s="60"/>
      <c r="C15" s="61"/>
      <c r="D15" s="61"/>
      <c r="E15" s="61"/>
      <c r="F15" s="61"/>
      <c r="G15" s="61"/>
      <c r="H15" s="61"/>
      <c r="I15" s="61"/>
      <c r="J15" s="61"/>
      <c r="K15" s="61"/>
      <c r="L15" s="61"/>
      <c r="M15" s="61"/>
      <c r="N15" s="61"/>
      <c r="O15" s="45"/>
      <c r="P15" s="45"/>
      <c r="Q15" s="45"/>
      <c r="R15" s="45"/>
      <c r="S15" s="45"/>
      <c r="T15" s="45"/>
      <c r="U15" s="45"/>
      <c r="V15" s="45"/>
      <c r="W15" s="45"/>
    </row>
    <row r="16" spans="1:23" x14ac:dyDescent="0.2">
      <c r="A16" s="45"/>
      <c r="B16" s="60"/>
      <c r="C16" s="61"/>
      <c r="D16" s="61"/>
      <c r="E16" s="61"/>
      <c r="F16" s="61"/>
      <c r="G16" s="61"/>
      <c r="H16" s="61"/>
      <c r="I16" s="61"/>
      <c r="J16" s="61"/>
      <c r="K16" s="61"/>
      <c r="L16" s="61"/>
      <c r="M16" s="61"/>
      <c r="N16" s="61"/>
      <c r="O16" s="45"/>
      <c r="P16" s="45"/>
      <c r="Q16" s="45"/>
      <c r="R16" s="45"/>
      <c r="S16" s="45"/>
      <c r="T16" s="45"/>
      <c r="U16" s="45"/>
      <c r="V16" s="45"/>
      <c r="W16" s="45"/>
    </row>
    <row r="17" spans="1:23" x14ac:dyDescent="0.2">
      <c r="A17" s="45"/>
      <c r="B17" s="60"/>
      <c r="C17" s="61"/>
      <c r="D17" s="61"/>
      <c r="E17" s="61"/>
      <c r="F17" s="61"/>
      <c r="G17" s="61"/>
      <c r="H17" s="61"/>
      <c r="I17" s="61"/>
      <c r="J17" s="61"/>
      <c r="K17" s="61"/>
      <c r="L17" s="61"/>
      <c r="M17" s="61"/>
      <c r="N17" s="61"/>
      <c r="O17" s="45"/>
      <c r="P17" s="45"/>
      <c r="Q17" s="45"/>
      <c r="R17" s="45"/>
      <c r="S17" s="45"/>
      <c r="T17" s="45"/>
      <c r="U17" s="45"/>
      <c r="V17" s="45"/>
      <c r="W17" s="45"/>
    </row>
    <row r="18" spans="1:23" x14ac:dyDescent="0.2">
      <c r="A18" s="45"/>
      <c r="B18" s="60"/>
      <c r="C18" s="61"/>
      <c r="D18" s="61"/>
      <c r="E18" s="61"/>
      <c r="F18" s="61"/>
      <c r="G18" s="61"/>
      <c r="H18" s="61"/>
      <c r="I18" s="61"/>
      <c r="J18" s="61"/>
      <c r="K18" s="61"/>
      <c r="L18" s="61"/>
      <c r="M18" s="61"/>
      <c r="N18" s="61"/>
      <c r="O18" s="45"/>
      <c r="P18" s="45"/>
      <c r="Q18" s="45"/>
      <c r="R18" s="45"/>
      <c r="S18" s="45"/>
      <c r="T18" s="45"/>
      <c r="U18" s="45"/>
      <c r="V18" s="45"/>
      <c r="W18" s="45"/>
    </row>
    <row r="19" spans="1:23" x14ac:dyDescent="0.2">
      <c r="A19" s="45"/>
      <c r="B19" s="60"/>
      <c r="C19" s="61"/>
      <c r="D19" s="61"/>
      <c r="E19" s="61"/>
      <c r="F19" s="61"/>
      <c r="G19" s="61"/>
      <c r="H19" s="61"/>
      <c r="I19" s="61"/>
      <c r="J19" s="61"/>
      <c r="K19" s="61"/>
      <c r="L19" s="61"/>
      <c r="M19" s="61"/>
      <c r="N19" s="61"/>
      <c r="O19" s="45"/>
      <c r="P19" s="45"/>
      <c r="Q19" s="45"/>
      <c r="R19" s="45"/>
      <c r="S19" s="45"/>
      <c r="T19" s="45"/>
      <c r="U19" s="45"/>
      <c r="V19" s="45"/>
      <c r="W19" s="45"/>
    </row>
    <row r="20" spans="1:23" ht="10.75" customHeight="1" x14ac:dyDescent="0.2">
      <c r="A20" s="45"/>
      <c r="B20" s="50"/>
      <c r="C20" s="45"/>
      <c r="D20" s="181"/>
      <c r="E20" s="181"/>
      <c r="F20" s="181"/>
      <c r="G20" s="181"/>
      <c r="H20" s="181"/>
      <c r="I20" s="181"/>
      <c r="J20" s="181"/>
      <c r="K20" s="181"/>
      <c r="L20" s="181"/>
      <c r="M20" s="181"/>
      <c r="N20" s="45"/>
      <c r="O20" s="45"/>
      <c r="P20" s="45"/>
      <c r="Q20" s="45"/>
      <c r="R20" s="45"/>
      <c r="S20" s="45"/>
      <c r="T20" s="45"/>
      <c r="U20" s="45"/>
      <c r="V20" s="45"/>
      <c r="W20" s="45"/>
    </row>
    <row r="21" spans="1:23" ht="19" thickBot="1" x14ac:dyDescent="0.25">
      <c r="A21" s="45"/>
      <c r="B21" s="55" t="s">
        <v>28</v>
      </c>
      <c r="C21" s="45"/>
      <c r="D21" s="45"/>
      <c r="E21" s="45"/>
      <c r="F21" s="45"/>
      <c r="G21" s="45"/>
      <c r="H21" s="45"/>
      <c r="I21" s="45"/>
      <c r="J21" s="45"/>
      <c r="K21" s="45"/>
      <c r="L21" s="45"/>
      <c r="M21" s="45"/>
      <c r="N21" s="45"/>
      <c r="O21" s="45"/>
      <c r="P21" s="45"/>
      <c r="Q21" s="45"/>
      <c r="R21" s="45"/>
      <c r="S21" s="45"/>
      <c r="T21" s="45"/>
      <c r="U21" s="45"/>
      <c r="V21" s="45"/>
      <c r="W21" s="45"/>
    </row>
    <row r="22" spans="1:23" ht="15" customHeight="1" thickBot="1" x14ac:dyDescent="0.25">
      <c r="A22" s="45"/>
      <c r="B22" s="183" t="s">
        <v>29</v>
      </c>
      <c r="C22" s="170"/>
      <c r="D22" s="170"/>
      <c r="E22" s="170"/>
      <c r="F22" s="170"/>
      <c r="G22" s="170"/>
      <c r="H22" s="170"/>
      <c r="I22" s="170"/>
      <c r="J22" s="170"/>
      <c r="K22" s="170"/>
      <c r="L22" s="170"/>
      <c r="M22" s="170"/>
      <c r="N22" s="170"/>
      <c r="O22" s="170"/>
      <c r="P22" s="170"/>
      <c r="Q22" s="170"/>
      <c r="R22" s="170"/>
      <c r="S22" s="170"/>
      <c r="T22" s="170"/>
      <c r="U22" s="170"/>
      <c r="V22" s="171"/>
      <c r="W22" s="45"/>
    </row>
    <row r="23" spans="1:23" ht="29.25" customHeight="1" thickBot="1" x14ac:dyDescent="0.25">
      <c r="A23" s="45"/>
      <c r="B23" s="184"/>
      <c r="C23" s="153" t="s">
        <v>60</v>
      </c>
      <c r="D23" s="154"/>
      <c r="E23" s="153" t="s">
        <v>61</v>
      </c>
      <c r="F23" s="154"/>
      <c r="G23" s="153" t="s">
        <v>56</v>
      </c>
      <c r="H23" s="154"/>
      <c r="I23" s="153" t="s">
        <v>62</v>
      </c>
      <c r="J23" s="154"/>
      <c r="K23" s="153" t="s">
        <v>63</v>
      </c>
      <c r="L23" s="154"/>
      <c r="M23" s="153" t="s">
        <v>64</v>
      </c>
      <c r="N23" s="154"/>
      <c r="O23" s="153" t="s">
        <v>83</v>
      </c>
      <c r="P23" s="154"/>
      <c r="Q23" s="153" t="s">
        <v>84</v>
      </c>
      <c r="R23" s="154"/>
      <c r="S23" s="172" t="s">
        <v>85</v>
      </c>
      <c r="T23" s="171"/>
      <c r="U23" s="153" t="s">
        <v>87</v>
      </c>
      <c r="V23" s="154"/>
      <c r="W23" s="45"/>
    </row>
    <row r="24" spans="1:23" ht="16" thickBot="1" x14ac:dyDescent="0.25">
      <c r="A24" s="45"/>
      <c r="B24" s="184"/>
      <c r="C24" s="80" t="s">
        <v>1</v>
      </c>
      <c r="D24" s="81" t="s">
        <v>0</v>
      </c>
      <c r="E24" s="80" t="s">
        <v>1</v>
      </c>
      <c r="F24" s="81" t="s">
        <v>0</v>
      </c>
      <c r="G24" s="80" t="s">
        <v>1</v>
      </c>
      <c r="H24" s="81" t="s">
        <v>0</v>
      </c>
      <c r="I24" s="80" t="s">
        <v>1</v>
      </c>
      <c r="J24" s="82" t="s">
        <v>0</v>
      </c>
      <c r="K24" s="83" t="s">
        <v>1</v>
      </c>
      <c r="L24" s="81" t="s">
        <v>0</v>
      </c>
      <c r="M24" s="80" t="s">
        <v>1</v>
      </c>
      <c r="N24" s="82" t="s">
        <v>0</v>
      </c>
      <c r="O24" s="83" t="s">
        <v>1</v>
      </c>
      <c r="P24" s="81" t="s">
        <v>0</v>
      </c>
      <c r="Q24" s="80" t="s">
        <v>1</v>
      </c>
      <c r="R24" s="82" t="s">
        <v>0</v>
      </c>
      <c r="S24" s="112" t="s">
        <v>1</v>
      </c>
      <c r="T24" s="112" t="s">
        <v>0</v>
      </c>
      <c r="U24" s="80" t="s">
        <v>1</v>
      </c>
      <c r="V24" s="82" t="s">
        <v>0</v>
      </c>
      <c r="W24" s="45"/>
    </row>
    <row r="25" spans="1:23" ht="46" thickBot="1" x14ac:dyDescent="0.25">
      <c r="A25" s="45"/>
      <c r="B25" s="90" t="s">
        <v>46</v>
      </c>
      <c r="C25" s="3">
        <v>8</v>
      </c>
      <c r="D25" s="39" t="s">
        <v>2</v>
      </c>
      <c r="E25" s="3">
        <f t="shared" ref="E25" si="9">IF(ISBLANK(E12),"",IF(E12=0,"0",E12))</f>
        <v>8</v>
      </c>
      <c r="F25" s="39" t="s">
        <v>2</v>
      </c>
      <c r="G25" s="3">
        <v>10</v>
      </c>
      <c r="H25" s="39" t="s">
        <v>2</v>
      </c>
      <c r="I25" s="3">
        <v>11</v>
      </c>
      <c r="J25" s="39" t="s">
        <v>2</v>
      </c>
      <c r="K25" s="3">
        <v>9</v>
      </c>
      <c r="L25" s="39" t="s">
        <v>2</v>
      </c>
      <c r="M25" s="3">
        <v>9</v>
      </c>
      <c r="N25" s="39" t="s">
        <v>2</v>
      </c>
      <c r="O25" s="3">
        <v>8</v>
      </c>
      <c r="P25" s="39" t="s">
        <v>2</v>
      </c>
      <c r="Q25" s="3">
        <v>7</v>
      </c>
      <c r="R25" s="39" t="str">
        <f>T25</f>
        <v>-</v>
      </c>
      <c r="S25" s="109">
        <v>11</v>
      </c>
      <c r="T25" s="125" t="s">
        <v>2</v>
      </c>
      <c r="U25" s="122">
        <v>7</v>
      </c>
      <c r="V25" s="39" t="s">
        <v>2</v>
      </c>
      <c r="W25" s="45"/>
    </row>
    <row r="26" spans="1:23" x14ac:dyDescent="0.2">
      <c r="A26" s="45"/>
      <c r="B26" s="91" t="s">
        <v>30</v>
      </c>
      <c r="C26" s="4">
        <v>8</v>
      </c>
      <c r="D26" s="62">
        <f t="shared" ref="D26" si="10">C26/C$25*100</f>
        <v>100</v>
      </c>
      <c r="E26" s="4">
        <v>8</v>
      </c>
      <c r="F26" s="62">
        <f t="shared" ref="F26" si="11">E26/E$25*100</f>
        <v>100</v>
      </c>
      <c r="G26" s="4">
        <v>10</v>
      </c>
      <c r="H26" s="62">
        <v>100</v>
      </c>
      <c r="I26" s="4">
        <v>11</v>
      </c>
      <c r="J26" s="62">
        <v>100</v>
      </c>
      <c r="K26" s="4">
        <v>9</v>
      </c>
      <c r="L26" s="62">
        <f t="shared" ref="L26" si="12">K26/K$25*100</f>
        <v>100</v>
      </c>
      <c r="M26" s="4">
        <v>9</v>
      </c>
      <c r="N26" s="62">
        <f t="shared" ref="N26" si="13">M26/M$25*100</f>
        <v>100</v>
      </c>
      <c r="O26" s="4">
        <v>8</v>
      </c>
      <c r="P26" s="62">
        <f t="shared" ref="P26" si="14">O26/O$25*100</f>
        <v>100</v>
      </c>
      <c r="Q26" s="4">
        <v>7</v>
      </c>
      <c r="R26" s="62">
        <f t="shared" ref="R26" si="15">Q26/Q$25*100</f>
        <v>100</v>
      </c>
      <c r="S26" s="113">
        <v>11</v>
      </c>
      <c r="T26" s="126">
        <v>100</v>
      </c>
      <c r="U26" s="123">
        <v>7</v>
      </c>
      <c r="V26" s="120">
        <f t="shared" ref="V26" si="16">U26/U$25*100</f>
        <v>100</v>
      </c>
      <c r="W26" s="45"/>
    </row>
    <row r="27" spans="1:23" ht="31.5" customHeight="1" thickBot="1" x14ac:dyDescent="0.25">
      <c r="A27" s="45"/>
      <c r="B27" s="92" t="s">
        <v>36</v>
      </c>
      <c r="C27" s="6">
        <v>0</v>
      </c>
      <c r="D27" s="59">
        <f t="shared" ref="D27" si="17">C27/C$25*100</f>
        <v>0</v>
      </c>
      <c r="E27" s="6">
        <v>0</v>
      </c>
      <c r="F27" s="59">
        <f t="shared" ref="F27" si="18">E27/E$25*100</f>
        <v>0</v>
      </c>
      <c r="G27" s="6">
        <v>0</v>
      </c>
      <c r="H27" s="59">
        <v>0</v>
      </c>
      <c r="I27" s="6">
        <v>0</v>
      </c>
      <c r="J27" s="59">
        <v>0</v>
      </c>
      <c r="K27" s="6">
        <v>0</v>
      </c>
      <c r="L27" s="59">
        <f t="shared" ref="L27" si="19">K27/K$25*100</f>
        <v>0</v>
      </c>
      <c r="M27" s="6">
        <v>0</v>
      </c>
      <c r="N27" s="59">
        <f t="shared" ref="N27" si="20">M27/M$25*100</f>
        <v>0</v>
      </c>
      <c r="O27" s="6">
        <v>0</v>
      </c>
      <c r="P27" s="59">
        <v>0</v>
      </c>
      <c r="Q27" s="6">
        <v>0</v>
      </c>
      <c r="R27" s="59">
        <f t="shared" ref="R27" si="21">Q27/Q$25*100</f>
        <v>0</v>
      </c>
      <c r="S27" s="111">
        <v>0</v>
      </c>
      <c r="T27" s="127">
        <v>0</v>
      </c>
      <c r="U27" s="124">
        <v>0</v>
      </c>
      <c r="V27" s="121">
        <f t="shared" ref="V27" si="22">U27/U$25*100</f>
        <v>0</v>
      </c>
      <c r="W27" s="45"/>
    </row>
    <row r="28" spans="1:23" ht="51" customHeight="1" x14ac:dyDescent="0.2">
      <c r="A28" s="45"/>
      <c r="B28" s="182" t="s">
        <v>50</v>
      </c>
      <c r="C28" s="182"/>
      <c r="D28" s="182"/>
      <c r="E28" s="182"/>
      <c r="F28" s="182"/>
      <c r="G28" s="182"/>
      <c r="H28" s="182"/>
      <c r="I28" s="182"/>
      <c r="J28" s="182"/>
      <c r="K28" s="182"/>
      <c r="L28" s="182"/>
      <c r="M28" s="182"/>
      <c r="N28" s="182"/>
      <c r="O28" s="45"/>
      <c r="P28" s="45"/>
      <c r="Q28" s="45"/>
      <c r="R28" s="45"/>
      <c r="S28" s="45"/>
      <c r="T28" s="45"/>
      <c r="U28" s="45"/>
      <c r="V28" s="45"/>
      <c r="W28" s="45"/>
    </row>
    <row r="29" spans="1:23" x14ac:dyDescent="0.2">
      <c r="A29" s="45"/>
      <c r="B29" s="45"/>
      <c r="C29" s="45"/>
      <c r="D29" s="45"/>
      <c r="E29" s="45"/>
      <c r="F29" s="45"/>
      <c r="G29" s="45"/>
      <c r="H29" s="45"/>
      <c r="I29" s="45"/>
      <c r="J29" s="45"/>
      <c r="K29" s="45"/>
      <c r="L29" s="45"/>
      <c r="M29" s="45"/>
      <c r="N29" s="45"/>
      <c r="O29" s="45"/>
      <c r="P29" s="45"/>
      <c r="Q29" s="45"/>
      <c r="R29" s="45"/>
      <c r="S29" s="45"/>
      <c r="T29" s="45"/>
      <c r="U29" s="45"/>
      <c r="V29" s="45"/>
      <c r="W29" s="45"/>
    </row>
    <row r="30" spans="1:23" x14ac:dyDescent="0.2">
      <c r="A30" s="45"/>
      <c r="B30" s="45"/>
      <c r="C30" s="45"/>
      <c r="D30" s="45"/>
      <c r="E30" s="45"/>
      <c r="F30" s="45"/>
      <c r="G30" s="45"/>
      <c r="H30" s="45"/>
      <c r="I30" s="45"/>
      <c r="J30" s="45"/>
      <c r="K30" s="45"/>
      <c r="L30" s="45"/>
      <c r="M30" s="45"/>
      <c r="N30" s="45"/>
      <c r="O30" s="45"/>
      <c r="P30" s="45"/>
      <c r="Q30" s="45"/>
      <c r="R30" s="45"/>
      <c r="S30" s="45"/>
      <c r="T30" s="45"/>
      <c r="U30" s="45"/>
      <c r="V30" s="45"/>
      <c r="W30" s="45"/>
    </row>
    <row r="34" spans="3:66" x14ac:dyDescent="0.2">
      <c r="C34" s="13"/>
    </row>
    <row r="35" spans="3:66" x14ac:dyDescent="0.2">
      <c r="BN35" s="36"/>
    </row>
  </sheetData>
  <mergeCells count="34">
    <mergeCell ref="B28:N28"/>
    <mergeCell ref="B22:B24"/>
    <mergeCell ref="Q23:R23"/>
    <mergeCell ref="G23:H23"/>
    <mergeCell ref="K23:L23"/>
    <mergeCell ref="M23:N23"/>
    <mergeCell ref="O23:P23"/>
    <mergeCell ref="C22:V22"/>
    <mergeCell ref="J20:K20"/>
    <mergeCell ref="U23:V23"/>
    <mergeCell ref="L20:M20"/>
    <mergeCell ref="U4:V4"/>
    <mergeCell ref="I23:J23"/>
    <mergeCell ref="S23:T23"/>
    <mergeCell ref="D20:E20"/>
    <mergeCell ref="F20:G20"/>
    <mergeCell ref="H20:I20"/>
    <mergeCell ref="C23:D23"/>
    <mergeCell ref="E23:F23"/>
    <mergeCell ref="L2:M2"/>
    <mergeCell ref="Q4:R4"/>
    <mergeCell ref="M4:N4"/>
    <mergeCell ref="O4:P4"/>
    <mergeCell ref="C3:V3"/>
    <mergeCell ref="K4:L4"/>
    <mergeCell ref="D2:E2"/>
    <mergeCell ref="F2:G2"/>
    <mergeCell ref="H2:I2"/>
    <mergeCell ref="C4:D4"/>
    <mergeCell ref="B3:B5"/>
    <mergeCell ref="E4:F4"/>
    <mergeCell ref="G4:H4"/>
    <mergeCell ref="I4:J4"/>
    <mergeCell ref="J2:K2"/>
  </mergeCells>
  <conditionalFormatting sqref="C6:C11">
    <cfRule type="expression" dxfId="27" priority="23">
      <formula>C$11&gt;SUM(C$6:C$10)</formula>
    </cfRule>
    <cfRule type="expression" dxfId="26" priority="24">
      <formula>C$11&lt;SUM(C$6:C$10)</formula>
    </cfRule>
  </conditionalFormatting>
  <conditionalFormatting sqref="C11:C12">
    <cfRule type="expression" dxfId="25" priority="20">
      <formula>C$11&gt;C$12</formula>
    </cfRule>
  </conditionalFormatting>
  <conditionalFormatting sqref="C12">
    <cfRule type="expression" dxfId="24" priority="21">
      <formula>#REF!&gt;SUM(C$6:C$10)</formula>
    </cfRule>
    <cfRule type="expression" dxfId="23" priority="22">
      <formula>#REF!&lt;SUM(C$6:C$10)</formula>
    </cfRule>
  </conditionalFormatting>
  <conditionalFormatting sqref="C26">
    <cfRule type="expression" dxfId="22" priority="4">
      <formula>C$26&gt;C$25</formula>
    </cfRule>
  </conditionalFormatting>
  <conditionalFormatting sqref="C27">
    <cfRule type="expression" dxfId="21" priority="3">
      <formula>C$27&gt;C$25</formula>
    </cfRule>
  </conditionalFormatting>
  <conditionalFormatting sqref="E6:E11 G6:G11 I6:I11 K6:K11 M6:M11 O6:O11 U6:U11">
    <cfRule type="expression" dxfId="20" priority="40">
      <formula>E$11&gt;SUM(E$6:E$10)</formula>
    </cfRule>
    <cfRule type="expression" dxfId="19" priority="41">
      <formula>E$11&lt;SUM(E$6:E$10)</formula>
    </cfRule>
  </conditionalFormatting>
  <conditionalFormatting sqref="E11:E12 G11:G12 I11:I12 K11:K12 M11:M12 O11:O12 U11:U12">
    <cfRule type="expression" dxfId="18" priority="37">
      <formula>E$11&gt;E$12</formula>
    </cfRule>
  </conditionalFormatting>
  <conditionalFormatting sqref="E12 G12 I12 K12 M12 O12 U12">
    <cfRule type="expression" dxfId="17" priority="38">
      <formula>#REF!&gt;SUM(E$6:E$10)</formula>
    </cfRule>
    <cfRule type="expression" dxfId="16" priority="39">
      <formula>#REF!&lt;SUM(E$6:E$10)</formula>
    </cfRule>
  </conditionalFormatting>
  <conditionalFormatting sqref="E26 G26 I26 K26 M26 O26 Q26 U26">
    <cfRule type="expression" dxfId="15" priority="2">
      <formula>E$26&gt;E$25</formula>
    </cfRule>
  </conditionalFormatting>
  <conditionalFormatting sqref="E27 G27 I27 K27 M27 O27 Q27 U27">
    <cfRule type="expression" dxfId="14" priority="1">
      <formula>E$27&gt;E$25</formula>
    </cfRule>
  </conditionalFormatting>
  <conditionalFormatting sqref="Q6:Q11">
    <cfRule type="expression" dxfId="13" priority="18">
      <formula>Q$11&gt;SUM(Q$6:Q$10)</formula>
    </cfRule>
    <cfRule type="expression" dxfId="12" priority="19">
      <formula>Q$11&lt;SUM(Q$6:Q$10)</formula>
    </cfRule>
  </conditionalFormatting>
  <conditionalFormatting sqref="Q11:Q12">
    <cfRule type="expression" dxfId="11" priority="15">
      <formula>Q$11&gt;Q$12</formula>
    </cfRule>
  </conditionalFormatting>
  <conditionalFormatting sqref="Q12">
    <cfRule type="expression" dxfId="10" priority="16">
      <formula>#REF!&gt;SUM(Q$6:Q$10)</formula>
    </cfRule>
    <cfRule type="expression" dxfId="9" priority="17">
      <formula>#REF!&lt;SUM(Q$6:Q$10)</formula>
    </cfRule>
  </conditionalFormatting>
  <dataValidations count="1">
    <dataValidation allowBlank="1" showErrorMessage="1" sqref="C25:V25" xr:uid="{00000000-0002-0000-0300-000000000000}"/>
  </dataValidations>
  <pageMargins left="0.7" right="0.7" top="0.75" bottom="0.75" header="0.3" footer="0.3"/>
  <pageSetup scale="20" orientation="portrait" r:id="rId1"/>
  <rowBreaks count="1" manualBreakCount="1">
    <brk id="1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W14"/>
  <sheetViews>
    <sheetView view="pageLayout" topLeftCell="B2" zoomScale="146" zoomScaleNormal="100" zoomScalePageLayoutView="146" workbookViewId="0">
      <selection activeCell="S11" sqref="S11"/>
    </sheetView>
  </sheetViews>
  <sheetFormatPr baseColWidth="10" defaultColWidth="5.6640625" defaultRowHeight="15" x14ac:dyDescent="0.2"/>
  <cols>
    <col min="1" max="1" width="3.6640625" style="1" customWidth="1"/>
    <col min="2" max="2" width="25.83203125" style="1" customWidth="1"/>
    <col min="3" max="16" width="5.5" style="14" customWidth="1"/>
    <col min="17" max="16384" width="5.6640625" style="1"/>
  </cols>
  <sheetData>
    <row r="1" spans="1:23" x14ac:dyDescent="0.2">
      <c r="A1" s="45"/>
      <c r="B1" s="45"/>
      <c r="C1" s="63"/>
      <c r="D1" s="63"/>
      <c r="E1" s="63"/>
      <c r="F1" s="63"/>
      <c r="G1" s="63"/>
      <c r="H1" s="63"/>
      <c r="I1" s="63"/>
      <c r="J1" s="63"/>
      <c r="K1" s="63"/>
      <c r="L1" s="63"/>
      <c r="M1" s="63"/>
      <c r="N1" s="63"/>
      <c r="O1" s="63"/>
      <c r="P1" s="63"/>
      <c r="Q1" s="45"/>
      <c r="R1" s="45"/>
      <c r="S1" s="45"/>
      <c r="T1" s="45"/>
      <c r="U1" s="45"/>
      <c r="V1" s="45"/>
      <c r="W1" s="45"/>
    </row>
    <row r="2" spans="1:23" ht="19" thickBot="1" x14ac:dyDescent="0.25">
      <c r="A2" s="45"/>
      <c r="B2" s="55" t="s">
        <v>11</v>
      </c>
      <c r="C2" s="63"/>
      <c r="D2" s="63"/>
      <c r="E2" s="63"/>
      <c r="F2" s="63"/>
      <c r="G2" s="63"/>
      <c r="H2" s="63"/>
      <c r="I2" s="63"/>
      <c r="J2" s="63"/>
      <c r="K2" s="63"/>
      <c r="L2" s="63"/>
      <c r="M2" s="63"/>
      <c r="N2" s="63"/>
      <c r="O2" s="63"/>
      <c r="P2" s="63"/>
      <c r="Q2" s="45"/>
      <c r="R2" s="45"/>
      <c r="S2" s="45"/>
      <c r="T2" s="45"/>
      <c r="U2" s="45"/>
      <c r="V2" s="45"/>
      <c r="W2" s="45"/>
    </row>
    <row r="3" spans="1:23" ht="15.75" customHeight="1" thickBot="1" x14ac:dyDescent="0.25">
      <c r="A3" s="45"/>
      <c r="B3" s="185" t="s">
        <v>9</v>
      </c>
      <c r="C3" s="172" t="s">
        <v>31</v>
      </c>
      <c r="D3" s="170"/>
      <c r="E3" s="170"/>
      <c r="F3" s="170"/>
      <c r="G3" s="170"/>
      <c r="H3" s="170"/>
      <c r="I3" s="170"/>
      <c r="J3" s="170"/>
      <c r="K3" s="170"/>
      <c r="L3" s="170"/>
      <c r="M3" s="170"/>
      <c r="N3" s="170"/>
      <c r="O3" s="170"/>
      <c r="P3" s="170"/>
      <c r="Q3" s="170"/>
      <c r="R3" s="170"/>
      <c r="S3" s="170"/>
      <c r="T3" s="170"/>
      <c r="U3" s="170"/>
      <c r="V3" s="171"/>
      <c r="W3" s="45"/>
    </row>
    <row r="4" spans="1:23" ht="26.25" customHeight="1" thickBot="1" x14ac:dyDescent="0.25">
      <c r="A4" s="45"/>
      <c r="B4" s="186"/>
      <c r="C4" s="153" t="s">
        <v>60</v>
      </c>
      <c r="D4" s="154"/>
      <c r="E4" s="153" t="s">
        <v>61</v>
      </c>
      <c r="F4" s="154"/>
      <c r="G4" s="153" t="s">
        <v>56</v>
      </c>
      <c r="H4" s="154"/>
      <c r="I4" s="153" t="s">
        <v>62</v>
      </c>
      <c r="J4" s="154"/>
      <c r="K4" s="153" t="s">
        <v>63</v>
      </c>
      <c r="L4" s="154"/>
      <c r="M4" s="153" t="s">
        <v>64</v>
      </c>
      <c r="N4" s="154"/>
      <c r="O4" s="153" t="s">
        <v>83</v>
      </c>
      <c r="P4" s="154"/>
      <c r="Q4" s="153" t="s">
        <v>84</v>
      </c>
      <c r="R4" s="154"/>
      <c r="S4" s="153" t="s">
        <v>85</v>
      </c>
      <c r="T4" s="154"/>
      <c r="U4" s="153" t="s">
        <v>87</v>
      </c>
      <c r="V4" s="154"/>
      <c r="W4" s="45"/>
    </row>
    <row r="5" spans="1:23" ht="16" thickBot="1" x14ac:dyDescent="0.25">
      <c r="A5" s="45"/>
      <c r="B5" s="187"/>
      <c r="C5" s="73" t="s">
        <v>1</v>
      </c>
      <c r="D5" s="74" t="s">
        <v>0</v>
      </c>
      <c r="E5" s="73" t="s">
        <v>1</v>
      </c>
      <c r="F5" s="74" t="s">
        <v>0</v>
      </c>
      <c r="G5" s="73" t="s">
        <v>1</v>
      </c>
      <c r="H5" s="74" t="s">
        <v>0</v>
      </c>
      <c r="I5" s="73" t="s">
        <v>1</v>
      </c>
      <c r="J5" s="74" t="s">
        <v>0</v>
      </c>
      <c r="K5" s="73" t="s">
        <v>1</v>
      </c>
      <c r="L5" s="74" t="s">
        <v>0</v>
      </c>
      <c r="M5" s="73" t="s">
        <v>1</v>
      </c>
      <c r="N5" s="75" t="s">
        <v>0</v>
      </c>
      <c r="O5" s="76" t="s">
        <v>1</v>
      </c>
      <c r="P5" s="74" t="s">
        <v>0</v>
      </c>
      <c r="Q5" s="73" t="s">
        <v>1</v>
      </c>
      <c r="R5" s="74" t="s">
        <v>0</v>
      </c>
      <c r="S5" s="73" t="s">
        <v>1</v>
      </c>
      <c r="T5" s="75" t="s">
        <v>0</v>
      </c>
      <c r="U5" s="73" t="s">
        <v>1</v>
      </c>
      <c r="V5" s="75" t="s">
        <v>0</v>
      </c>
      <c r="W5" s="45"/>
    </row>
    <row r="6" spans="1:23" ht="51.75" customHeight="1" x14ac:dyDescent="0.2">
      <c r="A6" s="45"/>
      <c r="B6" s="97" t="s">
        <v>7</v>
      </c>
      <c r="C6" s="10">
        <v>9</v>
      </c>
      <c r="D6" s="64" t="s">
        <v>2</v>
      </c>
      <c r="E6" s="10">
        <v>10</v>
      </c>
      <c r="F6" s="64" t="s">
        <v>2</v>
      </c>
      <c r="G6" s="10">
        <v>9</v>
      </c>
      <c r="H6" s="64" t="s">
        <v>2</v>
      </c>
      <c r="I6" s="10">
        <v>10</v>
      </c>
      <c r="J6" s="64" t="s">
        <v>2</v>
      </c>
      <c r="K6" s="10">
        <v>9</v>
      </c>
      <c r="L6" s="64" t="s">
        <v>2</v>
      </c>
      <c r="M6" s="10">
        <v>9</v>
      </c>
      <c r="N6" s="65" t="s">
        <v>2</v>
      </c>
      <c r="O6" s="11">
        <v>9</v>
      </c>
      <c r="P6" s="64" t="s">
        <v>2</v>
      </c>
      <c r="Q6" s="10">
        <v>8</v>
      </c>
      <c r="R6" s="64" t="s">
        <v>2</v>
      </c>
      <c r="S6" s="10">
        <v>9</v>
      </c>
      <c r="T6" s="65"/>
      <c r="U6" s="10">
        <v>9</v>
      </c>
      <c r="V6" s="65" t="s">
        <v>2</v>
      </c>
      <c r="W6" s="45"/>
    </row>
    <row r="7" spans="1:23" ht="47.25" customHeight="1" x14ac:dyDescent="0.2">
      <c r="A7" s="45"/>
      <c r="B7" s="98" t="s">
        <v>39</v>
      </c>
      <c r="C7" s="5">
        <v>9</v>
      </c>
      <c r="D7" s="66">
        <f>C7/C$6*100</f>
        <v>100</v>
      </c>
      <c r="E7" s="5">
        <v>10</v>
      </c>
      <c r="F7" s="66">
        <f>E7/E$6*100</f>
        <v>100</v>
      </c>
      <c r="G7" s="5">
        <v>8</v>
      </c>
      <c r="H7" s="66">
        <f>G7/G$6*100</f>
        <v>88.888888888888886</v>
      </c>
      <c r="I7" s="5">
        <v>6</v>
      </c>
      <c r="J7" s="66">
        <f>I7/I$6*100</f>
        <v>60</v>
      </c>
      <c r="K7" s="5">
        <v>9</v>
      </c>
      <c r="L7" s="66">
        <f>K7/K$6*100</f>
        <v>100</v>
      </c>
      <c r="M7" s="5">
        <v>7</v>
      </c>
      <c r="N7" s="62">
        <f>M7/M$6*100</f>
        <v>77.777777777777786</v>
      </c>
      <c r="O7" s="4">
        <v>5</v>
      </c>
      <c r="P7" s="66">
        <f>O7/O$6*100</f>
        <v>55.555555555555557</v>
      </c>
      <c r="Q7" s="5">
        <v>0</v>
      </c>
      <c r="R7" s="66">
        <f>Q7/Q$6*100</f>
        <v>0</v>
      </c>
      <c r="S7" s="5">
        <v>0</v>
      </c>
      <c r="T7" s="62">
        <f>S7/S$6*100</f>
        <v>0</v>
      </c>
      <c r="U7" s="5">
        <v>0</v>
      </c>
      <c r="V7" s="62">
        <f>U7/U$6*100</f>
        <v>0</v>
      </c>
      <c r="W7" s="45"/>
    </row>
    <row r="8" spans="1:23" ht="32.25" customHeight="1" x14ac:dyDescent="0.2">
      <c r="A8" s="67"/>
      <c r="B8" s="98" t="s">
        <v>8</v>
      </c>
      <c r="C8" s="5">
        <v>0</v>
      </c>
      <c r="D8" s="66">
        <f>C8/C$6*100</f>
        <v>0</v>
      </c>
      <c r="E8" s="5">
        <v>0</v>
      </c>
      <c r="F8" s="66">
        <f>E8/E$6*100</f>
        <v>0</v>
      </c>
      <c r="G8" s="5">
        <v>0</v>
      </c>
      <c r="H8" s="66">
        <f>G8/G$6*100</f>
        <v>0</v>
      </c>
      <c r="I8" s="5">
        <v>1</v>
      </c>
      <c r="J8" s="66">
        <f>I8/I$6*100</f>
        <v>10</v>
      </c>
      <c r="K8" s="5">
        <v>0</v>
      </c>
      <c r="L8" s="66">
        <f>K8/K$6*100</f>
        <v>0</v>
      </c>
      <c r="M8" s="5">
        <v>2</v>
      </c>
      <c r="N8" s="62">
        <f>M8/M$6*100</f>
        <v>22.222222222222221</v>
      </c>
      <c r="O8" s="4">
        <v>4</v>
      </c>
      <c r="P8" s="66">
        <f>O8/O$6*100</f>
        <v>44.444444444444443</v>
      </c>
      <c r="Q8" s="5">
        <v>7</v>
      </c>
      <c r="R8" s="66">
        <f>Q8/Q$6*100</f>
        <v>87.5</v>
      </c>
      <c r="S8" s="5">
        <v>9</v>
      </c>
      <c r="T8" s="62">
        <f>S8/S$6*100</f>
        <v>100</v>
      </c>
      <c r="U8" s="5">
        <v>9</v>
      </c>
      <c r="V8" s="62">
        <f>U8/U$6*100</f>
        <v>100</v>
      </c>
      <c r="W8" s="45"/>
    </row>
    <row r="9" spans="1:23" ht="49.5" customHeight="1" thickBot="1" x14ac:dyDescent="0.25">
      <c r="A9" s="45"/>
      <c r="B9" s="99" t="s">
        <v>32</v>
      </c>
      <c r="C9" s="7">
        <v>0</v>
      </c>
      <c r="D9" s="58">
        <f>C9/C$6*100</f>
        <v>0</v>
      </c>
      <c r="E9" s="7">
        <v>0</v>
      </c>
      <c r="F9" s="58">
        <f>E9/E$6*100</f>
        <v>0</v>
      </c>
      <c r="G9" s="7">
        <v>1</v>
      </c>
      <c r="H9" s="58">
        <f>G9/G$6*100</f>
        <v>11.111111111111111</v>
      </c>
      <c r="I9" s="7">
        <v>3</v>
      </c>
      <c r="J9" s="58">
        <f>I9/I$6*100</f>
        <v>30</v>
      </c>
      <c r="K9" s="7">
        <v>0</v>
      </c>
      <c r="L9" s="58">
        <f>K9/K$6*100</f>
        <v>0</v>
      </c>
      <c r="M9" s="7">
        <v>0</v>
      </c>
      <c r="N9" s="59">
        <f>M9/M$6*100</f>
        <v>0</v>
      </c>
      <c r="O9" s="6">
        <v>0</v>
      </c>
      <c r="P9" s="58">
        <f>O9/O$6*100</f>
        <v>0</v>
      </c>
      <c r="Q9" s="7">
        <v>1</v>
      </c>
      <c r="R9" s="58">
        <f>Q9/Q$6*100</f>
        <v>12.5</v>
      </c>
      <c r="S9" s="7">
        <v>0</v>
      </c>
      <c r="T9" s="59">
        <f>S9/S$6*100</f>
        <v>0</v>
      </c>
      <c r="U9" s="7">
        <v>0</v>
      </c>
      <c r="V9" s="59">
        <f>U9/U$6*100</f>
        <v>0</v>
      </c>
      <c r="W9" s="45"/>
    </row>
    <row r="10" spans="1:23" x14ac:dyDescent="0.2">
      <c r="A10" s="45"/>
      <c r="B10" s="68"/>
      <c r="C10" s="69"/>
      <c r="D10" s="69"/>
      <c r="E10" s="69"/>
      <c r="F10" s="69"/>
      <c r="G10" s="69"/>
      <c r="H10" s="69"/>
      <c r="I10" s="69"/>
      <c r="J10" s="69"/>
      <c r="K10" s="69"/>
      <c r="L10" s="69"/>
      <c r="M10" s="69"/>
      <c r="N10" s="69"/>
      <c r="O10" s="69"/>
      <c r="P10" s="69"/>
      <c r="Q10" s="45"/>
      <c r="R10" s="45"/>
      <c r="S10" s="45"/>
      <c r="T10" s="45"/>
      <c r="U10" s="45"/>
      <c r="V10" s="45"/>
      <c r="W10" s="45"/>
    </row>
    <row r="11" spans="1:23" x14ac:dyDescent="0.2">
      <c r="A11" s="45"/>
      <c r="B11" s="45"/>
      <c r="C11" s="63"/>
      <c r="D11" s="63"/>
      <c r="E11" s="63"/>
      <c r="F11" s="63"/>
      <c r="G11" s="63"/>
      <c r="H11" s="63"/>
      <c r="I11" s="63"/>
      <c r="J11" s="63"/>
      <c r="K11" s="63"/>
      <c r="L11" s="63"/>
      <c r="M11" s="63"/>
      <c r="N11" s="63"/>
      <c r="O11" s="63"/>
      <c r="P11" s="63"/>
      <c r="Q11" s="45"/>
      <c r="R11" s="45"/>
      <c r="S11" s="45"/>
      <c r="T11" s="45"/>
      <c r="U11" s="45"/>
      <c r="V11" s="45"/>
      <c r="W11" s="45"/>
    </row>
    <row r="12" spans="1:23" x14ac:dyDescent="0.2">
      <c r="A12" s="45"/>
      <c r="B12" s="45"/>
      <c r="C12" s="63"/>
      <c r="D12" s="63"/>
      <c r="E12" s="63"/>
      <c r="F12" s="63"/>
      <c r="G12" s="63"/>
      <c r="H12" s="63"/>
      <c r="I12" s="63"/>
      <c r="J12" s="63"/>
      <c r="K12" s="63"/>
      <c r="L12" s="63"/>
      <c r="M12" s="63"/>
      <c r="N12" s="63"/>
      <c r="O12" s="63"/>
      <c r="P12" s="63"/>
      <c r="Q12" s="45"/>
      <c r="R12" s="45"/>
      <c r="S12" s="45"/>
      <c r="T12" s="45"/>
      <c r="U12" s="45"/>
      <c r="V12" s="45"/>
      <c r="W12" s="45"/>
    </row>
    <row r="13" spans="1:23" x14ac:dyDescent="0.2">
      <c r="A13" s="45"/>
      <c r="B13" s="45"/>
      <c r="C13" s="63"/>
      <c r="D13" s="63"/>
      <c r="E13" s="63"/>
      <c r="F13" s="63"/>
      <c r="G13" s="63"/>
      <c r="H13" s="63"/>
      <c r="I13" s="63"/>
      <c r="J13" s="63"/>
      <c r="K13" s="63"/>
      <c r="L13" s="63"/>
      <c r="M13" s="63"/>
      <c r="N13" s="63"/>
      <c r="O13" s="63"/>
      <c r="P13" s="63"/>
      <c r="Q13" s="45"/>
      <c r="R13" s="45"/>
      <c r="S13" s="45"/>
      <c r="T13" s="45"/>
      <c r="U13" s="45"/>
      <c r="V13" s="45"/>
      <c r="W13" s="45"/>
    </row>
    <row r="14" spans="1:23" x14ac:dyDescent="0.2">
      <c r="A14" s="45"/>
      <c r="B14" s="45"/>
      <c r="C14" s="63"/>
      <c r="D14" s="63"/>
      <c r="E14" s="63"/>
      <c r="F14" s="63"/>
      <c r="G14" s="63"/>
      <c r="H14" s="63"/>
      <c r="I14" s="63"/>
      <c r="J14" s="63"/>
      <c r="K14" s="63"/>
      <c r="L14" s="63"/>
      <c r="M14" s="63"/>
      <c r="N14" s="63"/>
      <c r="O14" s="63"/>
      <c r="P14" s="63"/>
      <c r="Q14" s="45"/>
      <c r="R14" s="45"/>
      <c r="S14" s="45"/>
      <c r="T14" s="45"/>
      <c r="U14" s="45"/>
      <c r="V14" s="45"/>
      <c r="W14" s="45"/>
    </row>
  </sheetData>
  <mergeCells count="12">
    <mergeCell ref="B3:B5"/>
    <mergeCell ref="U4:V4"/>
    <mergeCell ref="I4:J4"/>
    <mergeCell ref="K4:L4"/>
    <mergeCell ref="M4:N4"/>
    <mergeCell ref="O4:P4"/>
    <mergeCell ref="Q4:R4"/>
    <mergeCell ref="S4:T4"/>
    <mergeCell ref="C4:D4"/>
    <mergeCell ref="E4:F4"/>
    <mergeCell ref="G4:H4"/>
    <mergeCell ref="C3:V3"/>
  </mergeCells>
  <conditionalFormatting sqref="C6:C9">
    <cfRule type="expression" dxfId="8" priority="5">
      <formula>C$6&lt;SUM(C$7:C$9)</formula>
    </cfRule>
    <cfRule type="expression" dxfId="7" priority="6">
      <formula>C$6&gt;SUM(C$7:C$9)</formula>
    </cfRule>
  </conditionalFormatting>
  <conditionalFormatting sqref="E6:E9">
    <cfRule type="expression" dxfId="6" priority="3">
      <formula>E$6&lt;SUM(E$7:E$9)</formula>
    </cfRule>
    <cfRule type="expression" dxfId="5" priority="4">
      <formula>E$6&gt;SUM(E$7:E$9)</formula>
    </cfRule>
  </conditionalFormatting>
  <conditionalFormatting sqref="G6:G9">
    <cfRule type="expression" dxfId="4" priority="1">
      <formula>G$6&lt;SUM(G$7:G$9)</formula>
    </cfRule>
    <cfRule type="expression" dxfId="3" priority="2">
      <formula>G$6&gt;SUM(G$7:G$9)</formula>
    </cfRule>
  </conditionalFormatting>
  <conditionalFormatting sqref="I6:I9 K6:K9 M6:M9 O6:O9 Q6:Q9 S6:S9 U6:U9">
    <cfRule type="expression" dxfId="2" priority="9">
      <formula>I$6&lt;SUM(I$7:I$9)</formula>
    </cfRule>
    <cfRule type="expression" dxfId="1" priority="10">
      <formula>I$6&gt;SUM(I$7:I$9)</formula>
    </cfRule>
  </conditionalFormatting>
  <pageMargins left="0.7" right="0.7" top="0.75" bottom="0.75" header="0.3" footer="0.3"/>
  <pageSetup scale="78" orientation="landscape" r:id="rId1"/>
  <headerFooter>
    <oddHeader>&amp;C2014-2024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B2:D15"/>
  <sheetViews>
    <sheetView zoomScale="130" zoomScaleNormal="130" workbookViewId="0">
      <selection activeCell="C11" sqref="C11"/>
    </sheetView>
  </sheetViews>
  <sheetFormatPr baseColWidth="10" defaultColWidth="9.1640625" defaultRowHeight="15" x14ac:dyDescent="0.2"/>
  <cols>
    <col min="1" max="1" width="3.5" style="1" customWidth="1"/>
    <col min="2" max="2" width="58.33203125" style="1" bestFit="1" customWidth="1"/>
    <col min="3" max="3" width="24.1640625" style="1" bestFit="1" customWidth="1"/>
    <col min="4" max="16384" width="9.1640625" style="1"/>
  </cols>
  <sheetData>
    <row r="2" spans="2:4" ht="19" thickBot="1" x14ac:dyDescent="0.25">
      <c r="B2" s="55" t="s">
        <v>10</v>
      </c>
      <c r="C2" s="70"/>
    </row>
    <row r="3" spans="2:4" ht="16" thickBot="1" x14ac:dyDescent="0.25">
      <c r="B3" s="72" t="s">
        <v>3</v>
      </c>
      <c r="C3" s="38" t="s">
        <v>90</v>
      </c>
    </row>
    <row r="4" spans="2:4" ht="30" x14ac:dyDescent="0.2">
      <c r="B4" s="87" t="s">
        <v>47</v>
      </c>
      <c r="C4" s="16">
        <v>60</v>
      </c>
    </row>
    <row r="5" spans="2:4" ht="31" thickBot="1" x14ac:dyDescent="0.25">
      <c r="B5" s="96" t="s">
        <v>48</v>
      </c>
      <c r="C5" s="17">
        <v>60</v>
      </c>
    </row>
    <row r="6" spans="2:4" ht="16" thickBot="1" x14ac:dyDescent="0.25">
      <c r="B6" s="100" t="s">
        <v>33</v>
      </c>
      <c r="C6" s="71">
        <f>C5/C4</f>
        <v>1</v>
      </c>
    </row>
    <row r="7" spans="2:4" x14ac:dyDescent="0.2">
      <c r="B7" s="12"/>
      <c r="C7" s="15"/>
    </row>
    <row r="8" spans="2:4" x14ac:dyDescent="0.2">
      <c r="B8" s="34"/>
    </row>
    <row r="15" spans="2:4" x14ac:dyDescent="0.2">
      <c r="D15" s="37"/>
    </row>
  </sheetData>
  <protectedRanges>
    <protectedRange sqref="C3" name="Range1"/>
  </protectedRanges>
  <conditionalFormatting sqref="C4:C6">
    <cfRule type="expression" dxfId="0" priority="1">
      <formula>$C$5&gt;$C$4</formula>
    </cfRule>
  </conditionalFormatting>
  <dataValidations xWindow="759" yWindow="469" count="1">
    <dataValidation allowBlank="1" showInputMessage="1" showErrorMessage="1" prompt="Please do not change this year range - doing so will make your tables noncompliant_x000a_" sqref="C3" xr:uid="{00000000-0002-0000-0500-000002000000}"/>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
  <sheetViews>
    <sheetView workbookViewId="0">
      <selection activeCell="A3" sqref="A3"/>
    </sheetView>
  </sheetViews>
  <sheetFormatPr baseColWidth="10" defaultColWidth="8.83203125" defaultRowHeight="15" x14ac:dyDescent="0.2"/>
  <sheetData>
    <row r="1" spans="1:1" x14ac:dyDescent="0.2">
      <c r="A1" t="s">
        <v>51</v>
      </c>
    </row>
    <row r="2" spans="1:1" x14ac:dyDescent="0.2">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Instructions</vt:lpstr>
      <vt:lpstr>Program Disclosures</vt:lpstr>
      <vt:lpstr>Time to Completion</vt:lpstr>
      <vt:lpstr>Program Costs</vt:lpstr>
      <vt:lpstr>Internships</vt:lpstr>
      <vt:lpstr>Attrition</vt:lpstr>
      <vt:lpstr>Licensure</vt:lpstr>
      <vt:lpstr>Sheet1</vt:lpstr>
      <vt:lpstr>Attrition!Print_Area</vt:lpstr>
      <vt:lpstr>Licensure!Print_Area</vt:lpstr>
      <vt:lpstr>'Program Costs'!Print_Area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Gioia, Sarah</dc:creator>
  <cp:lastModifiedBy>Irvin, Barbara</cp:lastModifiedBy>
  <cp:lastPrinted>2016-04-20T14:29:07Z</cp:lastPrinted>
  <dcterms:created xsi:type="dcterms:W3CDTF">2012-01-26T19:32:49Z</dcterms:created>
  <dcterms:modified xsi:type="dcterms:W3CDTF">2025-07-01T13:40:17Z</dcterms:modified>
</cp:coreProperties>
</file>